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A1E4A218-B81F-43E7-8A83-5C5C38B8905E}" xr6:coauthVersionLast="28" xr6:coauthVersionMax="28" xr10:uidLastSave="{00000000-0000-0000-0000-000000000000}"/>
  <workbookProtection lockStructure="1"/>
  <bookViews>
    <workbookView xWindow="0" yWindow="0" windowWidth="23040" windowHeight="8532" tabRatio="713" activeTab="9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'P&amp;G_Total'!$F$8:$K$37</definedName>
    <definedName name="Corte_12Ant">'P&amp;G_Total'!$H$8</definedName>
    <definedName name="Corte_1Ant">'P&amp;G_Total'!#REF!</definedName>
    <definedName name="FechaCorte">'P&amp;G_Total'!$I$8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5" l="1"/>
  <c r="F10" i="4" l="1"/>
  <c r="F11" i="4"/>
  <c r="F12" i="4"/>
  <c r="F13" i="4"/>
  <c r="F14" i="4"/>
  <c r="F15" i="4"/>
  <c r="F16" i="4"/>
  <c r="F9" i="4"/>
  <c r="E19" i="4" l="1"/>
  <c r="L28" i="10" l="1"/>
</calcChain>
</file>

<file path=xl/sharedStrings.xml><?xml version="1.0" encoding="utf-8"?>
<sst xmlns="http://schemas.openxmlformats.org/spreadsheetml/2006/main" count="1001" uniqueCount="241">
  <si>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</si>
  <si>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</si>
  <si>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</si>
  <si>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</si>
  <si>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</si>
  <si>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</si>
  <si>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</si>
  <si>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</si>
  <si>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</si>
  <si>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</si>
  <si>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</si>
  <si>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</si>
  <si>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</si>
  <si>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</si>
  <si>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</si>
  <si>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</si>
  <si>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</si>
  <si>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</si>
  <si>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</si>
  <si>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</si>
  <si>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</si>
  <si>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</si>
  <si>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</si>
  <si>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</si>
  <si>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</si>
  <si>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</si>
  <si>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</si>
  <si>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</si>
  <si>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</si>
  <si>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</si>
  <si>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</si>
  <si>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</si>
  <si>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</si>
  <si>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</si>
  <si>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</si>
  <si>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</si>
  <si>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</si>
  <si>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</si>
  <si>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</si>
  <si>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</si>
  <si>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</si>
  <si>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</si>
  <si>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</si>
  <si>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</si>
  <si>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</si>
  <si>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</si>
  <si>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</si>
  <si>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</si>
  <si>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</si>
  <si>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</si>
  <si>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</si>
  <si>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</si>
  <si>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</si>
  <si>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</si>
  <si>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</si>
  <si>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</si>
  <si>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</si>
  <si>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</si>
  <si>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</si>
  <si>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</si>
  <si>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</si>
  <si>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</si>
  <si>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</si>
  <si>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</si>
  <si>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</si>
  <si>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</si>
  <si>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</si>
  <si>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</si>
  <si>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</si>
  <si>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</si>
  <si>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</si>
  <si>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</si>
  <si>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</si>
  <si>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</si>
  <si>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</si>
  <si>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</si>
  <si>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</si>
  <si>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</si>
  <si>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</si>
  <si>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</si>
  <si>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</si>
  <si>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</si>
  <si>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</si>
  <si>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</si>
  <si>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</si>
  <si>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</si>
  <si>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</si>
  <si>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</si>
  <si>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</si>
  <si>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</si>
  <si>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</si>
  <si>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</si>
  <si>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</si>
  <si>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</si>
  <si>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</si>
  <si>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</si>
  <si>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</si>
  <si>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</si>
  <si>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</si>
  <si>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</si>
  <si>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</si>
  <si>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</si>
  <si>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</si>
  <si>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</si>
  <si>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</si>
  <si>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</si>
  <si>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</si>
  <si>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</si>
  <si>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</si>
  <si>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</si>
  <si>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</si>
  <si>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</si>
  <si>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</si>
  <si>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</si>
  <si>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</si>
  <si>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</si>
  <si>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</si>
  <si>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</si>
  <si>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</si>
  <si>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</si>
  <si>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</si>
  <si>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</si>
  <si>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</si>
  <si>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</si>
  <si>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</si>
  <si>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</si>
  <si>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</si>
  <si>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</si>
  <si>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</si>
  <si>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</si>
  <si>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</si>
  <si>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</si>
  <si>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</si>
  <si>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</si>
  <si>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</si>
  <si>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</si>
  <si>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</si>
  <si>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</si>
  <si>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</si>
  <si>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</si>
  <si>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</si>
  <si>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</si>
  <si>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</si>
  <si>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</si>
  <si>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</si>
  <si>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</si>
  <si>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</si>
  <si>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</si>
  <si>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</si>
  <si>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</si>
  <si>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</si>
  <si>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</si>
  <si>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</si>
  <si>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</si>
  <si>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/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</si>
  <si>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</si>
  <si>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</si>
  <si>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</si>
  <si>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</si>
  <si>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</si>
  <si>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</si>
  <si>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</si>
  <si>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</si>
  <si>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</si>
  <si>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</si>
  <si>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</si>
  <si>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</si>
  <si>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</si>
  <si>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</si>
  <si>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</si>
  <si>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</si>
  <si>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</si>
  <si>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</si>
  <si>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</si>
  <si>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</si>
  <si>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</si>
  <si>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</si>
  <si>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</si>
  <si>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</si>
  <si>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</si>
  <si>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</si>
  <si>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</si>
  <si>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</si>
  <si>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</si>
  <si>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</si>
  <si>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</si>
  <si>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</si>
  <si>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</si>
  <si>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</si>
  <si>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</si>
  <si>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</si>
  <si>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</si>
  <si>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</si>
  <si>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</si>
  <si>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</si>
  <si>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</si>
  <si>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</si>
  <si>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</si>
  <si>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</si>
  <si>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</si>
  <si>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</si>
  <si>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</si>
  <si>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</si>
  <si>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</si>
  <si>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</si>
  <si>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</si>
  <si>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</si>
  <si>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</si>
  <si>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</si>
  <si>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</si>
  <si>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</si>
  <si>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</si>
  <si>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</si>
  <si>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</si>
  <si>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</si>
  <si>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</si>
  <si>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</si>
  <si>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</si>
  <si>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</si>
  <si>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</si>
  <si>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</si>
  <si>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</si>
  <si>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</si>
  <si>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</si>
  <si>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</si>
  <si>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</si>
  <si>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</si>
  <si>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</si>
  <si>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</si>
  <si>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</si>
  <si>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>MARZO 9 DE 2018</t>
  </si>
  <si>
    <t>CORTE: ENERO DE 2018</t>
  </si>
  <si>
    <t>INFORME NO. 21</t>
  </si>
  <si>
    <t>TOTAL COMISIONES POR TIPO DE NEGOCIO Y POR SOCIEDAD FIDUCIARIA (ENE-18)</t>
  </si>
  <si>
    <t>ACTIVOS ADMINISTRADOS POR TIPO DE NEGOCIO Y POR SOCIEDAD FIDUCIARIA (ENE-18)</t>
  </si>
  <si>
    <t>dic-17 / ene-18 Información reportada por Sociedades Fiduciarias</t>
  </si>
  <si>
    <t>dic-17 Cifras oficiales publicadas por la SFC</t>
  </si>
  <si>
    <t>ene-17 Cifras oficiales publicadas por la SFC</t>
  </si>
  <si>
    <t>ene-18 Información reportada por Sociedades Fiduciarias</t>
  </si>
  <si>
    <t>TOTAL INGRESOS HONORARIOS Y OTROS CONCEPTOS POR SOCIEDAD FIDUCIARIA (ENE-18)</t>
  </si>
  <si>
    <t>NÚMERO DE NEGOCIOS POR TIPOLOGÍA Y POR SOCIEDAD FIDUCIARIA (ENE-17)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</si>
</sst>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0" fontId="16" fillId="0" borderId="0" xfId="5" applyFont="1" applyFill="1" applyAlignment="1">
      <alignment horizontal="center"/>
    </xf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2" fontId="0" fillId="0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3" xfId="0" applyNumberFormat="1" applyFont="1" applyBorder="1" applyAlignment="1" applyProtection="1">
      <alignment horizontal="left" vertical="center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 applyProtection="1"/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29" fillId="0" borderId="0" xfId="0" applyFont="1"/>
    <xf numFmtId="0" fontId="30" fillId="0" borderId="0" xfId="0" applyFont="1" applyFill="1" applyAlignment="1" applyProtection="1">
      <alignment vertical="center"/>
    </xf>
    <xf numFmtId="0" fontId="29" fillId="0" borderId="0" xfId="0" applyFont="1" applyFill="1"/>
    <xf numFmtId="0" fontId="31" fillId="0" borderId="0" xfId="0" applyFont="1" applyFill="1" applyAlignment="1" applyProtection="1">
      <alignment vertical="center"/>
    </xf>
    <xf numFmtId="0" fontId="29" fillId="0" borderId="14" xfId="0" applyFont="1" applyBorder="1"/>
    <xf numFmtId="0" fontId="30" fillId="0" borderId="14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29" fillId="0" borderId="14" xfId="0" applyFont="1" applyFill="1" applyBorder="1"/>
    <xf numFmtId="0" fontId="29" fillId="0" borderId="0" xfId="0" applyFont="1" applyBorder="1"/>
    <xf numFmtId="0" fontId="32" fillId="2" borderId="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</xf>
    <xf numFmtId="17" fontId="33" fillId="3" borderId="0" xfId="0" applyNumberFormat="1" applyFont="1" applyFill="1" applyBorder="1" applyAlignment="1" applyProtection="1">
      <alignment horizontal="center" vertical="center"/>
    </xf>
    <xf numFmtId="17" fontId="32" fillId="2" borderId="13" xfId="0" applyNumberFormat="1" applyFont="1" applyFill="1" applyBorder="1" applyAlignment="1">
      <alignment horizontal="center" vertical="center"/>
    </xf>
    <xf numFmtId="17" fontId="32" fillId="0" borderId="0" xfId="0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 applyProtection="1">
      <alignment horizontal="left" vertical="center"/>
    </xf>
    <xf numFmtId="164" fontId="29" fillId="0" borderId="1" xfId="2" applyNumberFormat="1" applyFont="1" applyBorder="1" applyAlignment="1" applyProtection="1">
      <alignment horizontal="center" vertical="center"/>
      <protection locked="0"/>
    </xf>
    <xf numFmtId="166" fontId="32" fillId="0" borderId="1" xfId="1" applyNumberFormat="1" applyFont="1" applyFill="1" applyBorder="1" applyAlignment="1">
      <alignment vertical="center"/>
    </xf>
    <xf numFmtId="0" fontId="29" fillId="0" borderId="1" xfId="0" applyFont="1" applyFill="1" applyBorder="1"/>
    <xf numFmtId="167" fontId="29" fillId="0" borderId="1" xfId="2" applyNumberFormat="1" applyFont="1" applyFill="1" applyBorder="1"/>
    <xf numFmtId="10" fontId="29" fillId="0" borderId="1" xfId="3" applyNumberFormat="1" applyFont="1" applyFill="1" applyBorder="1" applyAlignment="1">
      <alignment horizontal="center"/>
    </xf>
    <xf numFmtId="9" fontId="29" fillId="0" borderId="1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165" fontId="34" fillId="0" borderId="3" xfId="0" applyNumberFormat="1" applyFont="1" applyBorder="1" applyAlignment="1" applyProtection="1">
      <alignment horizontal="left" vertical="center"/>
    </xf>
    <xf numFmtId="165" fontId="34" fillId="0" borderId="0" xfId="0" applyNumberFormat="1" applyFont="1" applyBorder="1" applyAlignment="1" applyProtection="1">
      <alignment horizontal="left" vertical="center"/>
    </xf>
    <xf numFmtId="0" fontId="34" fillId="0" borderId="0" xfId="0" applyFont="1" applyAlignment="1">
      <alignment horizontal="left"/>
    </xf>
    <xf numFmtId="164" fontId="29" fillId="0" borderId="0" xfId="2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 indent="2"/>
    </xf>
    <xf numFmtId="9" fontId="29" fillId="0" borderId="0" xfId="3" applyNumberFormat="1" applyFont="1" applyFill="1" applyBorder="1" applyAlignment="1">
      <alignment horizontal="center"/>
    </xf>
    <xf numFmtId="167" fontId="31" fillId="2" borderId="1" xfId="2" applyNumberFormat="1" applyFont="1" applyFill="1" applyBorder="1"/>
    <xf numFmtId="10" fontId="31" fillId="2" borderId="1" xfId="3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29" fillId="0" borderId="0" xfId="0" applyFont="1" applyFill="1" applyBorder="1" applyAlignment="1" applyProtection="1">
      <alignment horizontal="left" vertical="center" indent="1"/>
    </xf>
    <xf numFmtId="166" fontId="32" fillId="0" borderId="0" xfId="1" applyNumberFormat="1" applyFont="1" applyFill="1" applyBorder="1" applyAlignment="1">
      <alignment vertical="center"/>
    </xf>
    <xf numFmtId="0" fontId="29" fillId="0" borderId="0" xfId="0" applyFont="1" applyFill="1" applyBorder="1"/>
    <xf numFmtId="167" fontId="29" fillId="0" borderId="0" xfId="2" applyNumberFormat="1" applyFont="1" applyFill="1" applyBorder="1"/>
    <xf numFmtId="10" fontId="29" fillId="0" borderId="0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/>
    <xf numFmtId="166" fontId="32" fillId="7" borderId="1" xfId="1" applyNumberFormat="1" applyFont="1" applyFill="1" applyBorder="1" applyAlignment="1">
      <alignment vertical="center"/>
    </xf>
    <xf numFmtId="0" fontId="29" fillId="7" borderId="1" xfId="0" applyFont="1" applyFill="1" applyBorder="1"/>
    <xf numFmtId="167" fontId="29" fillId="7" borderId="1" xfId="2" applyNumberFormat="1" applyFont="1" applyFill="1" applyBorder="1"/>
    <xf numFmtId="10" fontId="29" fillId="7" borderId="1" xfId="3" applyNumberFormat="1" applyFont="1" applyFill="1" applyBorder="1" applyAlignment="1">
      <alignment horizontal="center"/>
    </xf>
    <xf numFmtId="9" fontId="29" fillId="7" borderId="1" xfId="3" applyNumberFormat="1" applyFont="1" applyFill="1" applyBorder="1" applyAlignment="1">
      <alignment horizontal="center"/>
    </xf>
    <xf numFmtId="10" fontId="31" fillId="0" borderId="0" xfId="3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Alignment="1">
      <alignment horizontal="right"/>
    </xf>
    <xf numFmtId="0" fontId="34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7" fontId="7" fillId="2" borderId="1" xfId="0" applyNumberFormat="1" applyFont="1" applyFill="1" applyBorder="1" applyAlignment="1">
      <alignment horizontal="center" vertical="center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165" fontId="17" fillId="0" borderId="3" xfId="0" applyNumberFormat="1" applyFont="1" applyBorder="1" applyAlignment="1" applyProtection="1">
      <alignment horizontal="left" vertical="center"/>
    </xf>
    <xf numFmtId="167" fontId="0" fillId="0" borderId="0" xfId="0" applyNumberFormat="1"/>
    <xf numFmtId="167" fontId="22" fillId="0" borderId="0" xfId="0" applyNumberFormat="1" applyFont="1"/>
    <xf numFmtId="174" fontId="22" fillId="0" borderId="0" xfId="3" applyNumberFormat="1" applyFont="1"/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17" fontId="7" fillId="2" borderId="10" xfId="0" applyNumberFormat="1" applyFont="1" applyFill="1" applyBorder="1" applyAlignment="1">
      <alignment horizontal="center" vertical="center"/>
    </xf>
    <xf numFmtId="17" fontId="7" fillId="2" borderId="12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17" fontId="32" fillId="2" borderId="2" xfId="0" applyNumberFormat="1" applyFont="1" applyFill="1" applyBorder="1" applyAlignment="1">
      <alignment horizontal="center" vertical="center"/>
    </xf>
    <xf numFmtId="17" fontId="32" fillId="2" borderId="4" xfId="0" applyNumberFormat="1" applyFont="1" applyFill="1" applyBorder="1" applyAlignment="1">
      <alignment horizontal="center" vertical="center"/>
    </xf>
    <xf numFmtId="17" fontId="32" fillId="2" borderId="10" xfId="4" applyNumberFormat="1" applyFont="1" applyFill="1" applyBorder="1" applyAlignment="1">
      <alignment horizontal="center" vertical="center"/>
    </xf>
    <xf numFmtId="17" fontId="32" fillId="2" borderId="12" xfId="4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17" fontId="32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1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009900"/>
      <color rgb="FFC55A11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ene-17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57018.82</c:v>
                </c:pt>
                <c:pt idx="1">
                  <c:v>24471.409999999996</c:v>
                </c:pt>
                <c:pt idx="2">
                  <c:v>11271.949999999999</c:v>
                </c:pt>
                <c:pt idx="3">
                  <c:v>6741.99</c:v>
                </c:pt>
                <c:pt idx="4">
                  <c:v>10328.540000000001</c:v>
                </c:pt>
                <c:pt idx="5">
                  <c:v>4457.2400000000007</c:v>
                </c:pt>
                <c:pt idx="6">
                  <c:v>3367.88</c:v>
                </c:pt>
                <c:pt idx="7">
                  <c:v>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ene-18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05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64289.509999999987</c:v>
                </c:pt>
                <c:pt idx="1">
                  <c:v>21667.360000000001</c:v>
                </c:pt>
                <c:pt idx="2">
                  <c:v>10037.879999999999</c:v>
                </c:pt>
                <c:pt idx="3">
                  <c:v>7348.6799999999994</c:v>
                </c:pt>
                <c:pt idx="4">
                  <c:v>9460.630000000001</c:v>
                </c:pt>
                <c:pt idx="5">
                  <c:v>5002.6699999999992</c:v>
                </c:pt>
                <c:pt idx="6">
                  <c:v>4204.04</c:v>
                </c:pt>
                <c:pt idx="7">
                  <c:v>29.450000000000003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42766</c:v>
                </c:pt>
                <c:pt idx="1">
                  <c:v>43131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0.52766078815015394</c:v>
                </c:pt>
                <c:pt idx="1">
                  <c:v>0.47321047110534548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42766</c:v>
                </c:pt>
                <c:pt idx="1">
                  <c:v>43131</c:v>
                </c:pt>
              </c:numCache>
            </c:numRef>
          </c:cat>
          <c:val>
            <c:numRef>
              <c:f>(Comisiones!$D$46,Comisiones!$E$46)</c:f>
              <c:numCache>
                <c:formatCode>0.00%</c:formatCode>
                <c:ptCount val="2"/>
                <c:pt idx="0">
                  <c:v>0.47233921184984601</c:v>
                </c:pt>
                <c:pt idx="1">
                  <c:v>0.52678952889465447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ene-17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114686065.97</c:v>
                </c:pt>
                <c:pt idx="1">
                  <c:v>92633074.340000004</c:v>
                </c:pt>
                <c:pt idx="2">
                  <c:v>78355695.75</c:v>
                </c:pt>
                <c:pt idx="3">
                  <c:v>53524579.049999997</c:v>
                </c:pt>
                <c:pt idx="4">
                  <c:v>54348876.979999997</c:v>
                </c:pt>
                <c:pt idx="5">
                  <c:v>40194390.870000005</c:v>
                </c:pt>
                <c:pt idx="6">
                  <c:v>0</c:v>
                </c:pt>
                <c:pt idx="7">
                  <c:v>1689974.38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ene-18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123636893.73999998</c:v>
                </c:pt>
                <c:pt idx="1">
                  <c:v>114561477.52000001</c:v>
                </c:pt>
                <c:pt idx="2">
                  <c:v>77229238.780000016</c:v>
                </c:pt>
                <c:pt idx="3">
                  <c:v>50328012.030000009</c:v>
                </c:pt>
                <c:pt idx="4">
                  <c:v>50692292.799999997</c:v>
                </c:pt>
                <c:pt idx="5">
                  <c:v>42433255.100000001</c:v>
                </c:pt>
                <c:pt idx="6">
                  <c:v>12271134.779999999</c:v>
                </c:pt>
                <c:pt idx="7">
                  <c:v>2057897.32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ene-17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11140</c:v>
                </c:pt>
                <c:pt idx="1">
                  <c:v>7446</c:v>
                </c:pt>
                <c:pt idx="2">
                  <c:v>2413</c:v>
                </c:pt>
                <c:pt idx="3">
                  <c:v>1309</c:v>
                </c:pt>
                <c:pt idx="4">
                  <c:v>110</c:v>
                </c:pt>
                <c:pt idx="5">
                  <c:v>140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ene-18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10597</c:v>
                </c:pt>
                <c:pt idx="1">
                  <c:v>5955</c:v>
                </c:pt>
                <c:pt idx="2">
                  <c:v>2207</c:v>
                </c:pt>
                <c:pt idx="3">
                  <c:v>1297</c:v>
                </c:pt>
                <c:pt idx="4">
                  <c:v>101</c:v>
                </c:pt>
                <c:pt idx="5">
                  <c:v>82</c:v>
                </c:pt>
                <c:pt idx="6">
                  <c:v>58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ene-17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268512.68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ene-18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242007.22999999998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ene-17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0.24023433096324265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ene-18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0.19461708940095579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Indicadores!$P$9:$P$18</c:f>
              <c:strCache>
                <c:ptCount val="10"/>
                <c:pt idx="0">
                  <c:v>CITITRUST COLOMBIA</c:v>
                </c:pt>
                <c:pt idx="1">
                  <c:v>BBVA FIDUCIARIA</c:v>
                </c:pt>
                <c:pt idx="2">
                  <c:v>FIDUCIARIA DAVIVIENDA</c:v>
                </c:pt>
                <c:pt idx="3">
                  <c:v>ITAÚ ASSET MANAGEMENT</c:v>
                </c:pt>
                <c:pt idx="4">
                  <c:v>FIDUCIARIA LA PREVISORA</c:v>
                </c:pt>
                <c:pt idx="5">
                  <c:v>FIDUCIARIA BANCOLOMBIA</c:v>
                </c:pt>
                <c:pt idx="6">
                  <c:v>FIDUCIARIA COLPATRIA</c:v>
                </c:pt>
                <c:pt idx="7">
                  <c:v>OLD MUTUAL FIDUCIARIA</c:v>
                </c:pt>
                <c:pt idx="8">
                  <c:v>CREDICORP CAPITAL FIDUCIARIA</c:v>
                </c:pt>
                <c:pt idx="9">
                  <c:v>ALIANZA FIDUCIARIA</c:v>
                </c:pt>
              </c:strCache>
            </c:strRef>
          </c:cat>
          <c:val>
            <c:numRef>
              <c:f>Indicadores!$S$9:$S$18</c:f>
              <c:numCache>
                <c:formatCode>#,##0.0</c:formatCode>
                <c:ptCount val="10"/>
                <c:pt idx="0">
                  <c:v>14.883970542149797</c:v>
                </c:pt>
                <c:pt idx="1">
                  <c:v>5.8424501056080009</c:v>
                </c:pt>
                <c:pt idx="2">
                  <c:v>5.2383664541158508</c:v>
                </c:pt>
                <c:pt idx="3">
                  <c:v>4.888341543513957</c:v>
                </c:pt>
                <c:pt idx="4">
                  <c:v>4.5756063172437287</c:v>
                </c:pt>
                <c:pt idx="5">
                  <c:v>3.9036937663969695</c:v>
                </c:pt>
                <c:pt idx="6">
                  <c:v>3.2604894336804184</c:v>
                </c:pt>
                <c:pt idx="7">
                  <c:v>3.1894611314004622</c:v>
                </c:pt>
                <c:pt idx="8">
                  <c:v>3.1081381083133728</c:v>
                </c:pt>
                <c:pt idx="9">
                  <c:v>3.0990514410798977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728064</xdr:colOff>
      <xdr:row>14</xdr:row>
      <xdr:rowOff>98610</xdr:rowOff>
    </xdr:from>
    <xdr:to>
      <xdr:col>5</xdr:col>
      <xdr:colOff>215153</xdr:colOff>
      <xdr:row>36</xdr:row>
      <xdr:rowOff>40339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8963</xdr:colOff>
      <xdr:row>11</xdr:row>
      <xdr:rowOff>156882</xdr:rowOff>
    </xdr:from>
    <xdr:to>
      <xdr:col>5</xdr:col>
      <xdr:colOff>475126</xdr:colOff>
      <xdr:row>33</xdr:row>
      <xdr:rowOff>98610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215153</xdr:colOff>
      <xdr:row>37</xdr:row>
      <xdr:rowOff>44824</xdr:rowOff>
    </xdr:from>
    <xdr:to>
      <xdr:col>5</xdr:col>
      <xdr:colOff>412375</xdr:colOff>
      <xdr:row>58</xdr:row>
      <xdr:rowOff>165846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2</xdr:col>
      <xdr:colOff>3361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890766</xdr:colOff>
      <xdr:row>21</xdr:row>
      <xdr:rowOff>25670</xdr:rowOff>
    </xdr:from>
    <xdr:to>
      <xdr:col>5</xdr:col>
      <xdr:colOff>281163</xdr:colOff>
      <xdr:row>42</xdr:row>
      <xdr:rowOff>146692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849202</xdr:colOff>
      <xdr:row>50</xdr:row>
      <xdr:rowOff>48490</xdr:rowOff>
    </xdr:from>
    <xdr:to>
      <xdr:col>7</xdr:col>
      <xdr:colOff>8961</xdr:colOff>
      <xdr:row>71</xdr:row>
      <xdr:rowOff>44007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373254</xdr:colOff>
      <xdr:row>25</xdr:row>
      <xdr:rowOff>56644</xdr:rowOff>
    </xdr:from>
    <xdr:to>
      <xdr:col>4</xdr:col>
      <xdr:colOff>997527</xdr:colOff>
      <xdr:row>46</xdr:row>
      <xdr:rowOff>179295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2</xdr:col>
      <xdr:colOff>1680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1048871</xdr:colOff>
      <xdr:row>19</xdr:row>
      <xdr:rowOff>143841</xdr:rowOff>
    </xdr:from>
    <xdr:to>
      <xdr:col>5</xdr:col>
      <xdr:colOff>107577</xdr:colOff>
      <xdr:row>41</xdr:row>
      <xdr:rowOff>85568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0" dataDxfId="19" tableBorderDxfId="18">
  <autoFilter ref="C9:E31" xr:uid="{00000000-0009-0000-0100-000002000000}"/>
  <tableColumns count="3">
    <tableColumn id="1" xr3:uid="{00000000-0010-0000-0000-000001000000}" name="Tema" dataDxfId="17"/>
    <tableColumn id="2" xr3:uid="{00000000-0010-0000-0000-000002000000}" name="Nombre Reporte" dataDxfId="16"/>
    <tableColumn id="3" xr3:uid="{00000000-0010-0000-0000-000003000000}" name="Nombre Hoja" dataDxfId="1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zoomScale="160" zoomScaleNormal="160" workbookViewId="0">
      <selection activeCell="E15" sqref="E15"/>
    </sheetView>
  </sheetViews>
  <sheetFormatPr baseColWidth="10" defaultColWidth="0" defaultRowHeight="14.4" zeroHeight="1" x14ac:dyDescent="0.3"/>
  <cols>
    <col min="1" max="1" width="2.6640625" style="155" customWidth="1"/>
    <col min="2" max="2" width="3.6640625" style="155" customWidth="1"/>
    <col min="3" max="4" width="11.5546875" style="155" customWidth="1"/>
    <col min="5" max="5" width="21.5546875" style="155" bestFit="1" customWidth="1"/>
    <col min="6" max="7" width="11.5546875" style="155" customWidth="1"/>
    <col min="8" max="8" width="3.6640625" style="155" customWidth="1"/>
    <col min="9" max="9" width="3" style="155" customWidth="1"/>
    <col min="10" max="11" width="3" style="155" hidden="1" customWidth="1"/>
    <col min="12" max="16384" width="11.5546875" style="155" hidden="1"/>
  </cols>
  <sheetData>
    <row r="1" spans="1:9" x14ac:dyDescent="0.3">
      <c r="A1" s="154"/>
      <c r="B1" s="154"/>
      <c r="C1" s="154"/>
      <c r="D1" s="154"/>
      <c r="E1" s="154"/>
      <c r="F1" s="154"/>
      <c r="G1" s="154"/>
      <c r="H1" s="154"/>
      <c r="I1" s="154"/>
    </row>
    <row r="2" spans="1:9" x14ac:dyDescent="0.3">
      <c r="A2" s="154"/>
      <c r="B2" s="156"/>
      <c r="C2" s="157"/>
      <c r="D2" s="157"/>
      <c r="E2" s="157"/>
      <c r="F2" s="157"/>
      <c r="G2" s="157"/>
      <c r="H2" s="158"/>
      <c r="I2" s="154"/>
    </row>
    <row r="3" spans="1:9" x14ac:dyDescent="0.3">
      <c r="A3" s="154"/>
      <c r="B3" s="159"/>
      <c r="C3" s="160"/>
      <c r="D3" s="160"/>
      <c r="E3" s="160"/>
      <c r="F3" s="160"/>
      <c r="G3" s="160"/>
      <c r="H3" s="161"/>
      <c r="I3" s="154"/>
    </row>
    <row r="4" spans="1:9" x14ac:dyDescent="0.3">
      <c r="A4" s="154"/>
      <c r="B4" s="159"/>
      <c r="C4" s="160"/>
      <c r="D4" s="160"/>
      <c r="E4" s="160"/>
      <c r="F4" s="160"/>
      <c r="G4" s="160"/>
      <c r="H4" s="161"/>
      <c r="I4" s="154"/>
    </row>
    <row r="5" spans="1:9" x14ac:dyDescent="0.3">
      <c r="A5" s="154"/>
      <c r="B5" s="159"/>
      <c r="C5" s="160"/>
      <c r="D5" s="160"/>
      <c r="E5" s="160"/>
      <c r="F5" s="160"/>
      <c r="G5" s="160"/>
      <c r="H5" s="161"/>
      <c r="I5" s="154"/>
    </row>
    <row r="6" spans="1:9" x14ac:dyDescent="0.3">
      <c r="A6" s="154"/>
      <c r="B6" s="159"/>
      <c r="C6" s="160"/>
      <c r="D6" s="160"/>
      <c r="E6" s="160"/>
      <c r="F6" s="160"/>
      <c r="G6" s="160"/>
      <c r="H6" s="161"/>
      <c r="I6" s="154"/>
    </row>
    <row r="7" spans="1:9" x14ac:dyDescent="0.3">
      <c r="A7" s="154"/>
      <c r="B7" s="159"/>
      <c r="C7" s="160"/>
      <c r="D7" s="160"/>
      <c r="E7" s="160"/>
      <c r="F7" s="160"/>
      <c r="G7" s="160"/>
      <c r="H7" s="161"/>
      <c r="I7" s="154"/>
    </row>
    <row r="8" spans="1:9" x14ac:dyDescent="0.3">
      <c r="A8" s="154"/>
      <c r="B8" s="159"/>
      <c r="C8" s="160"/>
      <c r="D8" s="160"/>
      <c r="E8" s="160"/>
      <c r="F8" s="160"/>
      <c r="G8" s="160"/>
      <c r="H8" s="161"/>
      <c r="I8" s="154"/>
    </row>
    <row r="9" spans="1:9" ht="15" thickBot="1" x14ac:dyDescent="0.35">
      <c r="A9" s="154"/>
      <c r="B9" s="159"/>
      <c r="C9" s="162"/>
      <c r="D9" s="162"/>
      <c r="E9" s="162"/>
      <c r="F9" s="162"/>
      <c r="G9" s="162"/>
      <c r="H9" s="161"/>
      <c r="I9" s="154"/>
    </row>
    <row r="10" spans="1:9" ht="15" thickTop="1" x14ac:dyDescent="0.3">
      <c r="A10" s="154"/>
      <c r="B10" s="159"/>
      <c r="C10" s="293" t="s">
        <v>1</v>
      </c>
      <c r="D10" s="293"/>
      <c r="E10" s="293"/>
      <c r="F10" s="293"/>
      <c r="G10" s="293"/>
      <c r="H10" s="161"/>
      <c r="I10" s="154"/>
    </row>
    <row r="11" spans="1:9" x14ac:dyDescent="0.3">
      <c r="A11" s="154"/>
      <c r="B11" s="159"/>
      <c r="C11" s="163"/>
      <c r="D11" s="163"/>
      <c r="E11" s="164" t="s">
        <v>0</v>
      </c>
      <c r="F11" s="165"/>
      <c r="G11" s="165"/>
      <c r="H11" s="161"/>
      <c r="I11" s="154"/>
    </row>
    <row r="12" spans="1:9" x14ac:dyDescent="0.3">
      <c r="A12" s="154"/>
      <c r="B12" s="159"/>
      <c r="C12" s="165"/>
      <c r="D12" s="163"/>
      <c r="E12" s="218" t="s">
        <v>230</v>
      </c>
      <c r="F12" s="165"/>
      <c r="G12" s="165"/>
      <c r="H12" s="161"/>
      <c r="I12" s="154"/>
    </row>
    <row r="13" spans="1:9" x14ac:dyDescent="0.3">
      <c r="A13" s="154"/>
      <c r="B13" s="159"/>
      <c r="C13" s="160"/>
      <c r="D13" s="160"/>
      <c r="E13" s="160"/>
      <c r="F13" s="160"/>
      <c r="G13" s="160"/>
      <c r="H13" s="161"/>
      <c r="I13" s="154"/>
    </row>
    <row r="14" spans="1:9" x14ac:dyDescent="0.3">
      <c r="A14" s="154"/>
      <c r="B14" s="159"/>
      <c r="C14" s="219" t="s">
        <v>231</v>
      </c>
      <c r="D14" s="160"/>
      <c r="E14" s="160"/>
      <c r="F14" s="160"/>
      <c r="G14" s="160"/>
      <c r="H14" s="161"/>
      <c r="I14" s="154"/>
    </row>
    <row r="15" spans="1:9" x14ac:dyDescent="0.3">
      <c r="A15" s="154"/>
      <c r="B15" s="159"/>
      <c r="C15" s="219" t="s">
        <v>232</v>
      </c>
      <c r="D15" s="160"/>
      <c r="E15" s="160"/>
      <c r="F15" s="160"/>
      <c r="G15" s="160"/>
      <c r="H15" s="161"/>
      <c r="I15" s="154"/>
    </row>
    <row r="16" spans="1:9" x14ac:dyDescent="0.3">
      <c r="A16" s="154"/>
      <c r="B16" s="166"/>
      <c r="C16" s="167"/>
      <c r="D16" s="167"/>
      <c r="E16" s="167"/>
      <c r="F16" s="167"/>
      <c r="G16" s="167"/>
      <c r="H16" s="168"/>
      <c r="I16" s="154"/>
    </row>
    <row r="17" spans="1:9" x14ac:dyDescent="0.3">
      <c r="A17" s="169"/>
      <c r="B17" s="169"/>
      <c r="C17" s="169"/>
      <c r="D17" s="169"/>
      <c r="E17" s="169"/>
      <c r="F17" s="169"/>
      <c r="G17" s="169"/>
      <c r="H17" s="169"/>
      <c r="I17" s="169"/>
    </row>
    <row r="18" spans="1:9" hidden="1" x14ac:dyDescent="0.3"/>
    <row r="19" spans="1:9" hidden="1" x14ac:dyDescent="0.3"/>
    <row r="20" spans="1:9" hidden="1" x14ac:dyDescent="0.3"/>
  </sheetData>
  <sheetProtection algorithmName="SHA-512" hashValue="4it/du+gtPDGdJAX5cvn+l0m+gQ1cFGp6E5Z7NJnFECpeZx8QOStqUoR1Ryk3uLxVuTrVcnRNL0x88m82OFsgQ==" saltValue="VH/RyrWF9hdyPDR2Kq7FPg==" spinCount="100000" sheet="1" objects="1" scenarios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M41"/>
  <sheetViews>
    <sheetView showGridLines="0" tabSelected="1" topLeftCell="R1" zoomScale="85" zoomScaleNormal="85" workbookViewId="0">
      <pane ySplit="8" topLeftCell="A9" activePane="bottomLeft" state="frozen"/>
      <selection pane="bottomLeft" activeCell="AA24" sqref="AA24"/>
    </sheetView>
  </sheetViews>
  <sheetFormatPr baseColWidth="10" defaultColWidth="0" defaultRowHeight="14.4" customHeight="1" x14ac:dyDescent="0.3"/>
  <cols>
    <col min="1" max="1" width="3.88671875" style="220" customWidth="1"/>
    <col min="2" max="2" width="17.33203125" style="220" customWidth="1"/>
    <col min="3" max="3" width="61.33203125" style="220" bestFit="1" customWidth="1"/>
    <col min="4" max="5" width="12.33203125" style="220" customWidth="1"/>
    <col min="6" max="6" width="11.5546875" style="220" customWidth="1"/>
    <col min="7" max="7" width="4.109375" style="220" bestFit="1" customWidth="1"/>
    <col min="8" max="8" width="29.33203125" style="220" customWidth="1"/>
    <col min="9" max="10" width="13.33203125" style="220" bestFit="1" customWidth="1"/>
    <col min="11" max="11" width="14.109375" style="220" bestFit="1" customWidth="1"/>
    <col min="12" max="12" width="8.33203125" style="220" bestFit="1" customWidth="1"/>
    <col min="13" max="13" width="8.33203125" style="222" customWidth="1"/>
    <col min="14" max="14" width="4.33203125" style="222" bestFit="1" customWidth="1"/>
    <col min="15" max="15" width="28.88671875" style="222" bestFit="1" customWidth="1"/>
    <col min="16" max="17" width="13.33203125" style="222" bestFit="1" customWidth="1"/>
    <col min="18" max="18" width="14.33203125" style="222" bestFit="1" customWidth="1"/>
    <col min="19" max="19" width="8.6640625" style="222" customWidth="1"/>
    <col min="20" max="20" width="8.33203125" style="222" customWidth="1"/>
    <col min="21" max="21" width="4.33203125" style="222" bestFit="1" customWidth="1"/>
    <col min="22" max="22" width="28.88671875" style="222" bestFit="1" customWidth="1"/>
    <col min="23" max="25" width="13.33203125" style="222" bestFit="1" customWidth="1"/>
    <col min="26" max="26" width="11.6640625" style="222" bestFit="1" customWidth="1"/>
    <col min="27" max="27" width="14.33203125" style="222" bestFit="1" customWidth="1"/>
    <col min="28" max="28" width="9" style="222" customWidth="1"/>
    <col min="29" max="29" width="8.33203125" style="222" customWidth="1"/>
    <col min="30" max="30" width="4.109375" style="220" bestFit="1" customWidth="1"/>
    <col min="31" max="31" width="29.33203125" style="220" bestFit="1" customWidth="1"/>
    <col min="32" max="34" width="11.6640625" style="220" bestFit="1" customWidth="1"/>
    <col min="35" max="35" width="8.33203125" style="220" bestFit="1" customWidth="1"/>
    <col min="36" max="36" width="9.6640625" style="220" customWidth="1"/>
    <col min="37" max="65" width="0" style="220" hidden="1" customWidth="1"/>
    <col min="66" max="16384" width="9.6640625" style="220" hidden="1"/>
  </cols>
  <sheetData>
    <row r="2" spans="2:35" ht="14.4" customHeight="1" x14ac:dyDescent="0.3">
      <c r="C2" s="221" t="s">
        <v>2</v>
      </c>
    </row>
    <row r="3" spans="2:35" ht="15.6" x14ac:dyDescent="0.3">
      <c r="C3" s="221" t="s">
        <v>1</v>
      </c>
      <c r="D3" s="223"/>
      <c r="E3" s="223"/>
    </row>
    <row r="4" spans="2:35" ht="16.2" thickBot="1" x14ac:dyDescent="0.35">
      <c r="B4" s="224"/>
      <c r="C4" s="225" t="s">
        <v>3</v>
      </c>
      <c r="D4" s="226"/>
      <c r="E4" s="226"/>
      <c r="F4" s="224"/>
      <c r="G4" s="224"/>
      <c r="H4" s="224"/>
      <c r="I4" s="224"/>
      <c r="J4" s="224"/>
      <c r="K4" s="224"/>
      <c r="L4" s="224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4"/>
      <c r="AE4" s="224"/>
      <c r="AF4" s="224"/>
      <c r="AG4" s="224"/>
      <c r="AH4" s="224"/>
      <c r="AI4" s="224"/>
    </row>
    <row r="5" spans="2:35" ht="15" thickTop="1" x14ac:dyDescent="0.3">
      <c r="B5" s="228"/>
      <c r="C5" s="228"/>
      <c r="D5" s="223"/>
      <c r="E5" s="223"/>
    </row>
    <row r="6" spans="2:35" ht="14.4" customHeight="1" x14ac:dyDescent="0.3">
      <c r="B6" s="228"/>
      <c r="C6" s="229" t="s">
        <v>54</v>
      </c>
      <c r="D6" s="223"/>
      <c r="E6" s="223"/>
      <c r="G6" s="322" t="s">
        <v>102</v>
      </c>
      <c r="H6" s="323"/>
      <c r="I6" s="323"/>
      <c r="J6" s="323"/>
      <c r="K6" s="323"/>
      <c r="L6" s="324"/>
      <c r="M6" s="230"/>
      <c r="N6" s="322" t="s">
        <v>187</v>
      </c>
      <c r="O6" s="323"/>
      <c r="P6" s="323"/>
      <c r="Q6" s="323"/>
      <c r="R6" s="323"/>
      <c r="S6" s="324"/>
      <c r="T6" s="230"/>
      <c r="U6" s="322" t="s">
        <v>188</v>
      </c>
      <c r="V6" s="323"/>
      <c r="W6" s="323"/>
      <c r="X6" s="323"/>
      <c r="Y6" s="323"/>
      <c r="Z6" s="323"/>
      <c r="AA6" s="323"/>
      <c r="AB6" s="324"/>
      <c r="AC6" s="230"/>
      <c r="AD6" s="322" t="s">
        <v>193</v>
      </c>
      <c r="AE6" s="323"/>
      <c r="AF6" s="323"/>
      <c r="AG6" s="323"/>
      <c r="AH6" s="323"/>
      <c r="AI6" s="324"/>
    </row>
    <row r="7" spans="2:35" ht="14.4" customHeight="1" x14ac:dyDescent="0.3">
      <c r="N7" s="220"/>
      <c r="O7" s="220"/>
      <c r="P7" s="220"/>
      <c r="Q7" s="220"/>
      <c r="R7" s="220"/>
      <c r="S7" s="220"/>
      <c r="U7" s="220"/>
      <c r="V7" s="220"/>
      <c r="W7" s="220"/>
      <c r="X7" s="220"/>
      <c r="Y7" s="220"/>
      <c r="Z7" s="220"/>
      <c r="AA7" s="220"/>
      <c r="AB7" s="220"/>
    </row>
    <row r="8" spans="2:35" x14ac:dyDescent="0.3">
      <c r="C8" s="231" t="s">
        <v>29</v>
      </c>
      <c r="D8" s="232">
        <v>42766</v>
      </c>
      <c r="E8" s="232">
        <v>43131</v>
      </c>
      <c r="G8" s="325" t="s">
        <v>39</v>
      </c>
      <c r="H8" s="326"/>
      <c r="I8" s="233">
        <v>43100</v>
      </c>
      <c r="J8" s="233">
        <v>43131</v>
      </c>
      <c r="K8" s="233" t="s">
        <v>41</v>
      </c>
      <c r="L8" s="233" t="s">
        <v>42</v>
      </c>
      <c r="M8" s="234"/>
      <c r="N8" s="329" t="s">
        <v>39</v>
      </c>
      <c r="O8" s="329"/>
      <c r="P8" s="233">
        <v>43100</v>
      </c>
      <c r="Q8" s="235">
        <v>43131</v>
      </c>
      <c r="R8" s="235" t="s">
        <v>41</v>
      </c>
      <c r="S8" s="235" t="s">
        <v>42</v>
      </c>
      <c r="T8" s="220"/>
      <c r="U8" s="325" t="s">
        <v>39</v>
      </c>
      <c r="V8" s="326"/>
      <c r="W8" s="233">
        <v>42766</v>
      </c>
      <c r="X8" s="233">
        <v>43100</v>
      </c>
      <c r="Y8" s="233">
        <v>43131</v>
      </c>
      <c r="Z8" s="233" t="s">
        <v>40</v>
      </c>
      <c r="AA8" s="233" t="s">
        <v>41</v>
      </c>
      <c r="AB8" s="233" t="s">
        <v>42</v>
      </c>
      <c r="AC8" s="220"/>
      <c r="AD8" s="325" t="s">
        <v>39</v>
      </c>
      <c r="AE8" s="326"/>
      <c r="AF8" s="233">
        <v>42766</v>
      </c>
      <c r="AG8" s="233">
        <v>43131</v>
      </c>
      <c r="AH8" s="233" t="s">
        <v>40</v>
      </c>
      <c r="AI8" s="233" t="s">
        <v>42</v>
      </c>
    </row>
    <row r="9" spans="2:35" x14ac:dyDescent="0.3">
      <c r="C9" s="236" t="s">
        <v>55</v>
      </c>
      <c r="D9" s="237">
        <v>268512.68</v>
      </c>
      <c r="E9" s="237">
        <v>242007.22999999998</v>
      </c>
      <c r="G9" s="238">
        <v>1</v>
      </c>
      <c r="H9" s="239" t="s">
        <v>58</v>
      </c>
      <c r="I9" s="240">
        <v>15851738.810000001</v>
      </c>
      <c r="J9" s="240">
        <v>16291777.859999999</v>
      </c>
      <c r="K9" s="241">
        <v>2.7759670738606967E-2</v>
      </c>
      <c r="L9" s="242">
        <v>0.32138569711725484</v>
      </c>
      <c r="M9" s="220"/>
      <c r="N9" s="238">
        <v>1</v>
      </c>
      <c r="O9" s="239" t="s">
        <v>57</v>
      </c>
      <c r="P9" s="240">
        <v>5814577.8200000003</v>
      </c>
      <c r="Q9" s="240">
        <v>5617873.6600000001</v>
      </c>
      <c r="R9" s="241">
        <v>-3.3829482739642813E-2</v>
      </c>
      <c r="S9" s="242">
        <v>0.45781207367685683</v>
      </c>
      <c r="T9" s="220"/>
      <c r="U9" s="238">
        <v>1</v>
      </c>
      <c r="V9" s="239" t="s">
        <v>58</v>
      </c>
      <c r="W9" s="240">
        <v>18089893.070536923</v>
      </c>
      <c r="X9" s="240">
        <v>20696978.227931011</v>
      </c>
      <c r="Y9" s="240">
        <v>21299771.199999999</v>
      </c>
      <c r="Z9" s="241">
        <v>0.17744041476348005</v>
      </c>
      <c r="AA9" s="241">
        <v>2.9124685035205156E-2</v>
      </c>
      <c r="AB9" s="242">
        <v>0.33828798746600885</v>
      </c>
      <c r="AC9" s="220"/>
      <c r="AD9" s="238">
        <v>1</v>
      </c>
      <c r="AE9" s="239" t="s">
        <v>58</v>
      </c>
      <c r="AF9" s="240">
        <v>93496.684226569996</v>
      </c>
      <c r="AG9" s="240">
        <v>67355.350000000006</v>
      </c>
      <c r="AH9" s="241">
        <v>-0.27959637759155009</v>
      </c>
      <c r="AI9" s="242">
        <v>0.27831957747708608</v>
      </c>
    </row>
    <row r="10" spans="2:35" x14ac:dyDescent="0.3">
      <c r="C10" s="236" t="s">
        <v>56</v>
      </c>
      <c r="D10" s="237">
        <v>268512.68</v>
      </c>
      <c r="E10" s="237">
        <v>242007.22999999998</v>
      </c>
      <c r="G10" s="238">
        <v>2</v>
      </c>
      <c r="H10" s="239" t="s">
        <v>62</v>
      </c>
      <c r="I10" s="240">
        <v>8318570.1200000001</v>
      </c>
      <c r="J10" s="240">
        <v>8489845.9900000002</v>
      </c>
      <c r="K10" s="241">
        <v>2.0589580604509106E-2</v>
      </c>
      <c r="L10" s="242">
        <v>0.16747804293436891</v>
      </c>
      <c r="M10" s="220"/>
      <c r="N10" s="238">
        <v>2</v>
      </c>
      <c r="O10" s="239" t="s">
        <v>58</v>
      </c>
      <c r="P10" s="240">
        <v>4845239.42</v>
      </c>
      <c r="Q10" s="240">
        <v>5007993.34</v>
      </c>
      <c r="R10" s="241">
        <v>3.3590480447300619E-2</v>
      </c>
      <c r="S10" s="242">
        <v>0.40811167261908277</v>
      </c>
      <c r="T10" s="220"/>
      <c r="U10" s="238">
        <v>2</v>
      </c>
      <c r="V10" s="239" t="s">
        <v>57</v>
      </c>
      <c r="W10" s="240">
        <v>9728676.2911931593</v>
      </c>
      <c r="X10" s="240">
        <v>10706582.205368839</v>
      </c>
      <c r="Y10" s="240">
        <v>10738690.33</v>
      </c>
      <c r="Z10" s="241">
        <v>0.1038182388411002</v>
      </c>
      <c r="AA10" s="241">
        <v>2.9989145009374774E-3</v>
      </c>
      <c r="AB10" s="242">
        <v>0.17055441138993976</v>
      </c>
      <c r="AC10" s="220"/>
      <c r="AD10" s="238">
        <v>2</v>
      </c>
      <c r="AE10" s="239" t="s">
        <v>62</v>
      </c>
      <c r="AF10" s="240">
        <v>45588.232052949999</v>
      </c>
      <c r="AG10" s="240">
        <v>64108.76</v>
      </c>
      <c r="AH10" s="241">
        <v>0.40625677094779</v>
      </c>
      <c r="AI10" s="242">
        <v>0.26490431711482337</v>
      </c>
    </row>
    <row r="11" spans="2:35" x14ac:dyDescent="0.3">
      <c r="B11" s="243"/>
      <c r="C11" s="244" t="s">
        <v>225</v>
      </c>
      <c r="G11" s="238">
        <v>3</v>
      </c>
      <c r="H11" s="239" t="s">
        <v>57</v>
      </c>
      <c r="I11" s="240">
        <v>4891995.16</v>
      </c>
      <c r="J11" s="240">
        <v>5120816.67</v>
      </c>
      <c r="K11" s="241">
        <v>4.6774680373968369E-2</v>
      </c>
      <c r="L11" s="242">
        <v>0.10101765746133305</v>
      </c>
      <c r="M11" s="220"/>
      <c r="N11" s="238">
        <v>3</v>
      </c>
      <c r="O11" s="239" t="s">
        <v>60</v>
      </c>
      <c r="P11" s="240">
        <v>813264.31</v>
      </c>
      <c r="Q11" s="240">
        <v>842217.14</v>
      </c>
      <c r="R11" s="241">
        <v>3.5600763053280859E-2</v>
      </c>
      <c r="S11" s="242">
        <v>6.8634006153422758E-2</v>
      </c>
      <c r="T11" s="220"/>
      <c r="U11" s="238">
        <v>3</v>
      </c>
      <c r="V11" s="239" t="s">
        <v>62</v>
      </c>
      <c r="W11" s="240">
        <v>7744726.6133231604</v>
      </c>
      <c r="X11" s="240">
        <v>8318570.1206858605</v>
      </c>
      <c r="Y11" s="240">
        <v>8489845.9900000002</v>
      </c>
      <c r="Z11" s="241">
        <v>9.6209900475378918E-2</v>
      </c>
      <c r="AA11" s="241">
        <v>2.0589580520362194E-2</v>
      </c>
      <c r="AB11" s="242">
        <v>0.13483773543320812</v>
      </c>
      <c r="AC11" s="220"/>
      <c r="AD11" s="238">
        <v>3</v>
      </c>
      <c r="AE11" s="239" t="s">
        <v>63</v>
      </c>
      <c r="AF11" s="240">
        <v>17091.67549216</v>
      </c>
      <c r="AG11" s="240">
        <v>22675.72</v>
      </c>
      <c r="AH11" s="241">
        <v>0.32671135784209215</v>
      </c>
      <c r="AI11" s="242">
        <v>9.3698522973879733E-2</v>
      </c>
    </row>
    <row r="12" spans="2:35" x14ac:dyDescent="0.3">
      <c r="B12" s="243"/>
      <c r="C12" s="245" t="s">
        <v>43</v>
      </c>
      <c r="G12" s="238">
        <v>4</v>
      </c>
      <c r="H12" s="239" t="s">
        <v>59</v>
      </c>
      <c r="I12" s="240">
        <v>3959746.92</v>
      </c>
      <c r="J12" s="240">
        <v>4311743.72</v>
      </c>
      <c r="K12" s="241">
        <v>8.8893761927593129E-2</v>
      </c>
      <c r="L12" s="242">
        <v>8.5057184866572058E-2</v>
      </c>
      <c r="M12" s="220"/>
      <c r="N12" s="238">
        <v>4</v>
      </c>
      <c r="O12" s="239" t="s">
        <v>61</v>
      </c>
      <c r="P12" s="240">
        <v>545993.51</v>
      </c>
      <c r="Q12" s="240">
        <v>550171.37</v>
      </c>
      <c r="R12" s="241">
        <v>7.6518491950572365E-3</v>
      </c>
      <c r="S12" s="242">
        <v>4.4834595973690383E-2</v>
      </c>
      <c r="T12" s="220"/>
      <c r="U12" s="238">
        <v>4</v>
      </c>
      <c r="V12" s="239" t="s">
        <v>59</v>
      </c>
      <c r="W12" s="240">
        <v>3111727.1943610306</v>
      </c>
      <c r="X12" s="240">
        <v>3959746.9213427301</v>
      </c>
      <c r="Y12" s="240">
        <v>4311743.72</v>
      </c>
      <c r="Z12" s="241">
        <v>0.38564322984791199</v>
      </c>
      <c r="AA12" s="241">
        <v>8.8893761558354711E-2</v>
      </c>
      <c r="AB12" s="242">
        <v>6.8480130223558575E-2</v>
      </c>
      <c r="AC12" s="220"/>
      <c r="AD12" s="238">
        <v>4</v>
      </c>
      <c r="AE12" s="239" t="s">
        <v>57</v>
      </c>
      <c r="AF12" s="240">
        <v>25015.672408840001</v>
      </c>
      <c r="AG12" s="240">
        <v>21409.67</v>
      </c>
      <c r="AH12" s="241">
        <v>-0.14414972941385806</v>
      </c>
      <c r="AI12" s="242">
        <v>8.846706769876253E-2</v>
      </c>
    </row>
    <row r="13" spans="2:35" x14ac:dyDescent="0.3">
      <c r="B13" s="243"/>
      <c r="C13" s="246" t="s">
        <v>116</v>
      </c>
      <c r="D13" s="247"/>
      <c r="E13" s="247"/>
      <c r="G13" s="238">
        <v>5</v>
      </c>
      <c r="H13" s="239" t="s">
        <v>63</v>
      </c>
      <c r="I13" s="240">
        <v>4011929.11</v>
      </c>
      <c r="J13" s="240">
        <v>4226505.08</v>
      </c>
      <c r="K13" s="241">
        <v>5.3484486918065288E-2</v>
      </c>
      <c r="L13" s="242">
        <v>8.3375693750431426E-2</v>
      </c>
      <c r="M13" s="220"/>
      <c r="N13" s="238">
        <v>5</v>
      </c>
      <c r="O13" s="239" t="s">
        <v>71</v>
      </c>
      <c r="P13" s="240">
        <v>120939.75</v>
      </c>
      <c r="Q13" s="240">
        <v>120538.78</v>
      </c>
      <c r="R13" s="241">
        <v>-3.3154525290485237E-3</v>
      </c>
      <c r="S13" s="242">
        <v>9.8229529836522597E-3</v>
      </c>
      <c r="T13" s="220"/>
      <c r="U13" s="238">
        <v>5</v>
      </c>
      <c r="V13" s="239" t="s">
        <v>63</v>
      </c>
      <c r="W13" s="240">
        <v>2703191.7716228501</v>
      </c>
      <c r="X13" s="240">
        <v>4011929.1115081701</v>
      </c>
      <c r="Y13" s="240">
        <v>4226505.08</v>
      </c>
      <c r="Z13" s="241">
        <v>0.56352395134091249</v>
      </c>
      <c r="AA13" s="241">
        <v>5.3484486522037855E-2</v>
      </c>
      <c r="AB13" s="242">
        <v>6.7126350048683295E-2</v>
      </c>
      <c r="AC13" s="220"/>
      <c r="AD13" s="238">
        <v>5</v>
      </c>
      <c r="AE13" s="239" t="s">
        <v>59</v>
      </c>
      <c r="AF13" s="240">
        <v>19844.433919319999</v>
      </c>
      <c r="AG13" s="240">
        <v>18166.490000000002</v>
      </c>
      <c r="AH13" s="241">
        <v>-8.4554889604908201E-2</v>
      </c>
      <c r="AI13" s="242">
        <v>7.5065897824622835E-2</v>
      </c>
    </row>
    <row r="14" spans="2:35" x14ac:dyDescent="0.3">
      <c r="B14" s="243"/>
      <c r="C14" s="248"/>
      <c r="D14" s="247"/>
      <c r="E14" s="247"/>
      <c r="G14" s="238">
        <v>6</v>
      </c>
      <c r="H14" s="239" t="s">
        <v>61</v>
      </c>
      <c r="I14" s="240">
        <v>2837567.29</v>
      </c>
      <c r="J14" s="240">
        <v>2936560.47</v>
      </c>
      <c r="K14" s="241">
        <v>3.4886636996721343E-2</v>
      </c>
      <c r="L14" s="242">
        <v>5.7929130994051226E-2</v>
      </c>
      <c r="M14" s="220"/>
      <c r="N14" s="238">
        <v>6</v>
      </c>
      <c r="O14" s="239" t="s">
        <v>72</v>
      </c>
      <c r="P14" s="240">
        <v>52850.05</v>
      </c>
      <c r="Q14" s="240">
        <v>50209.73</v>
      </c>
      <c r="R14" s="241">
        <v>-4.9958703917971636E-2</v>
      </c>
      <c r="S14" s="242">
        <v>4.09169411795834E-3</v>
      </c>
      <c r="T14" s="220"/>
      <c r="U14" s="238">
        <v>6</v>
      </c>
      <c r="V14" s="239" t="s">
        <v>61</v>
      </c>
      <c r="W14" s="240">
        <v>2669720.98587181</v>
      </c>
      <c r="X14" s="240">
        <v>3383561.6319065001</v>
      </c>
      <c r="Y14" s="240">
        <v>3486731.8400000003</v>
      </c>
      <c r="Z14" s="241">
        <v>0.30602855446386346</v>
      </c>
      <c r="AA14" s="241">
        <v>3.0491600070357894E-2</v>
      </c>
      <c r="AB14" s="242">
        <v>5.5377097054791567E-2</v>
      </c>
      <c r="AC14" s="220"/>
      <c r="AD14" s="238">
        <v>6</v>
      </c>
      <c r="AE14" s="239" t="s">
        <v>61</v>
      </c>
      <c r="AF14" s="240">
        <v>16325.8244209</v>
      </c>
      <c r="AG14" s="240">
        <v>12266.48</v>
      </c>
      <c r="AH14" s="241">
        <v>-0.24864560075161091</v>
      </c>
      <c r="AI14" s="242">
        <v>5.0686419575150701E-2</v>
      </c>
    </row>
    <row r="15" spans="2:35" x14ac:dyDescent="0.3">
      <c r="B15" s="243"/>
      <c r="C15" s="248"/>
      <c r="D15" s="247"/>
      <c r="E15" s="247"/>
      <c r="G15" s="238">
        <v>7</v>
      </c>
      <c r="H15" s="239" t="s">
        <v>73</v>
      </c>
      <c r="I15" s="240">
        <v>1789597.7</v>
      </c>
      <c r="J15" s="240">
        <v>1852643.64</v>
      </c>
      <c r="K15" s="241">
        <v>3.5229113224720887E-2</v>
      </c>
      <c r="L15" s="242">
        <v>3.6546850372488969E-2</v>
      </c>
      <c r="M15" s="220"/>
      <c r="N15" s="238">
        <v>7</v>
      </c>
      <c r="O15" s="239" t="s">
        <v>64</v>
      </c>
      <c r="P15" s="240">
        <v>43803.54</v>
      </c>
      <c r="Q15" s="240">
        <v>43687.44</v>
      </c>
      <c r="R15" s="241">
        <v>-2.6504707153804929E-3</v>
      </c>
      <c r="S15" s="242">
        <v>3.5601792974520653E-3</v>
      </c>
      <c r="T15" s="220"/>
      <c r="U15" s="238">
        <v>7</v>
      </c>
      <c r="V15" s="239" t="s">
        <v>60</v>
      </c>
      <c r="W15" s="240">
        <v>2589956.0029390501</v>
      </c>
      <c r="X15" s="240">
        <v>2364793.8459173497</v>
      </c>
      <c r="Y15" s="240">
        <v>2322943.27</v>
      </c>
      <c r="Z15" s="241">
        <v>-0.10309547059334112</v>
      </c>
      <c r="AA15" s="241">
        <v>-1.7697346426032712E-2</v>
      </c>
      <c r="AB15" s="242">
        <v>3.6893532631280548E-2</v>
      </c>
      <c r="AC15" s="220"/>
      <c r="AD15" s="238">
        <v>7</v>
      </c>
      <c r="AE15" s="239" t="s">
        <v>73</v>
      </c>
      <c r="AF15" s="240">
        <v>7695.2844349200004</v>
      </c>
      <c r="AG15" s="240">
        <v>6519.2</v>
      </c>
      <c r="AH15" s="241">
        <v>-0.15283183420525859</v>
      </c>
      <c r="AI15" s="242">
        <v>2.6938038173487621E-2</v>
      </c>
    </row>
    <row r="16" spans="2:35" x14ac:dyDescent="0.3">
      <c r="B16" s="243"/>
      <c r="C16" s="248"/>
      <c r="D16" s="247"/>
      <c r="E16" s="247"/>
      <c r="G16" s="238">
        <v>8</v>
      </c>
      <c r="H16" s="239" t="s">
        <v>60</v>
      </c>
      <c r="I16" s="240">
        <v>1551529.54</v>
      </c>
      <c r="J16" s="240">
        <v>1480726.13</v>
      </c>
      <c r="K16" s="241">
        <v>-4.5634587144244843E-2</v>
      </c>
      <c r="L16" s="242">
        <v>2.9210083983417689E-2</v>
      </c>
      <c r="M16" s="220"/>
      <c r="N16" s="238">
        <v>8</v>
      </c>
      <c r="O16" s="239" t="s">
        <v>217</v>
      </c>
      <c r="P16" s="240">
        <v>37365.21</v>
      </c>
      <c r="Q16" s="240">
        <v>38443.32</v>
      </c>
      <c r="R16" s="241">
        <v>2.8853310338681437E-2</v>
      </c>
      <c r="S16" s="242">
        <v>3.132825177884649E-3</v>
      </c>
      <c r="T16" s="220"/>
      <c r="U16" s="238">
        <v>8</v>
      </c>
      <c r="V16" s="239" t="s">
        <v>73</v>
      </c>
      <c r="W16" s="240">
        <v>1280794.8766465802</v>
      </c>
      <c r="X16" s="240">
        <v>1789597.6998860701</v>
      </c>
      <c r="Y16" s="240">
        <v>1852643.64</v>
      </c>
      <c r="Z16" s="241">
        <v>0.44647958371808394</v>
      </c>
      <c r="AA16" s="241">
        <v>3.5229113290625946E-2</v>
      </c>
      <c r="AB16" s="242">
        <v>2.9424123037870991E-2</v>
      </c>
      <c r="AC16" s="220"/>
      <c r="AD16" s="238">
        <v>8</v>
      </c>
      <c r="AE16" s="239" t="s">
        <v>60</v>
      </c>
      <c r="AF16" s="240">
        <v>9793.0934614899998</v>
      </c>
      <c r="AG16" s="240">
        <v>5804.85</v>
      </c>
      <c r="AH16" s="241">
        <v>-0.40725062792193512</v>
      </c>
      <c r="AI16" s="242">
        <v>2.3986266856572836E-2</v>
      </c>
    </row>
    <row r="17" spans="2:35" x14ac:dyDescent="0.3">
      <c r="B17" s="243"/>
      <c r="C17" s="248"/>
      <c r="D17" s="247"/>
      <c r="E17" s="247"/>
      <c r="G17" s="238">
        <v>9</v>
      </c>
      <c r="H17" s="239" t="s">
        <v>217</v>
      </c>
      <c r="I17" s="240">
        <v>1064496.8600000001</v>
      </c>
      <c r="J17" s="240">
        <v>1022901.7</v>
      </c>
      <c r="K17" s="241">
        <v>-3.9074948516053087E-2</v>
      </c>
      <c r="L17" s="242">
        <v>2.0178643409082493E-2</v>
      </c>
      <c r="M17" s="249"/>
      <c r="N17" s="330" t="s">
        <v>77</v>
      </c>
      <c r="O17" s="330"/>
      <c r="P17" s="250">
        <v>12274033.610000001</v>
      </c>
      <c r="Q17" s="250">
        <v>12271134.779999999</v>
      </c>
      <c r="R17" s="251">
        <v>-2.3617582386614711E-4</v>
      </c>
      <c r="S17" s="251">
        <v>1</v>
      </c>
      <c r="T17" s="220"/>
      <c r="U17" s="238">
        <v>9</v>
      </c>
      <c r="V17" s="239" t="s">
        <v>217</v>
      </c>
      <c r="W17" s="240">
        <v>1132449.4561005398</v>
      </c>
      <c r="X17" s="240">
        <v>1101862.06573307</v>
      </c>
      <c r="Y17" s="240">
        <v>1061345.02</v>
      </c>
      <c r="Z17" s="241">
        <v>-6.2788176300052956E-2</v>
      </c>
      <c r="AA17" s="241">
        <v>-3.6771431736434268E-2</v>
      </c>
      <c r="AB17" s="242">
        <v>1.6856531812082139E-2</v>
      </c>
      <c r="AC17" s="220"/>
      <c r="AD17" s="238">
        <v>9</v>
      </c>
      <c r="AE17" s="239" t="s">
        <v>217</v>
      </c>
      <c r="AF17" s="240">
        <v>8461.0662188999995</v>
      </c>
      <c r="AG17" s="240">
        <v>4319.54</v>
      </c>
      <c r="AH17" s="241">
        <v>-0.48948041674095633</v>
      </c>
      <c r="AI17" s="242">
        <v>1.784880559146931E-2</v>
      </c>
    </row>
    <row r="18" spans="2:35" x14ac:dyDescent="0.3">
      <c r="B18" s="243"/>
      <c r="C18" s="248"/>
      <c r="D18" s="247"/>
      <c r="E18" s="247"/>
      <c r="G18" s="238">
        <v>10</v>
      </c>
      <c r="H18" s="239" t="s">
        <v>68</v>
      </c>
      <c r="I18" s="240">
        <v>891321.51</v>
      </c>
      <c r="J18" s="240">
        <v>880470.46</v>
      </c>
      <c r="K18" s="241">
        <v>-1.2174114366431121E-2</v>
      </c>
      <c r="L18" s="242">
        <v>1.7368921612478334E-2</v>
      </c>
      <c r="M18" s="249"/>
      <c r="N18" s="220"/>
      <c r="O18" s="220"/>
      <c r="P18" s="220"/>
      <c r="Q18" s="220"/>
      <c r="R18" s="220"/>
      <c r="S18" s="276" t="s">
        <v>27</v>
      </c>
      <c r="T18" s="220"/>
      <c r="U18" s="238">
        <v>10</v>
      </c>
      <c r="V18" s="239" t="s">
        <v>68</v>
      </c>
      <c r="W18" s="240">
        <v>684945.71612254996</v>
      </c>
      <c r="X18" s="240">
        <v>891321.50972282002</v>
      </c>
      <c r="Y18" s="240">
        <v>880470.46</v>
      </c>
      <c r="Z18" s="241">
        <v>0.28546020403530314</v>
      </c>
      <c r="AA18" s="241">
        <v>-1.2174114059240515E-2</v>
      </c>
      <c r="AB18" s="242">
        <v>1.3983839410287706E-2</v>
      </c>
      <c r="AC18" s="220"/>
      <c r="AD18" s="238">
        <v>10</v>
      </c>
      <c r="AE18" s="239" t="s">
        <v>68</v>
      </c>
      <c r="AF18" s="240">
        <v>3048.9211507199998</v>
      </c>
      <c r="AG18" s="240">
        <v>3510.88</v>
      </c>
      <c r="AH18" s="241">
        <v>0.15151551202657676</v>
      </c>
      <c r="AI18" s="242">
        <v>1.4507335173416099E-2</v>
      </c>
    </row>
    <row r="19" spans="2:35" x14ac:dyDescent="0.3">
      <c r="B19" s="243"/>
      <c r="C19" s="253"/>
      <c r="D19" s="247"/>
      <c r="E19" s="247"/>
      <c r="G19" s="238">
        <v>11</v>
      </c>
      <c r="H19" s="239" t="s">
        <v>64</v>
      </c>
      <c r="I19" s="240">
        <v>706258.67</v>
      </c>
      <c r="J19" s="240">
        <v>733198.47</v>
      </c>
      <c r="K19" s="241">
        <v>3.8144381293046647E-2</v>
      </c>
      <c r="L19" s="242">
        <v>1.4463706995711189E-2</v>
      </c>
      <c r="M19" s="249"/>
      <c r="N19" s="220"/>
      <c r="O19" s="220"/>
      <c r="P19" s="220"/>
      <c r="Q19" s="220"/>
      <c r="R19" s="220"/>
      <c r="S19" s="275" t="s">
        <v>235</v>
      </c>
      <c r="T19" s="220"/>
      <c r="U19" s="238">
        <v>11</v>
      </c>
      <c r="V19" s="239" t="s">
        <v>64</v>
      </c>
      <c r="W19" s="240">
        <v>834529.91385108</v>
      </c>
      <c r="X19" s="240">
        <v>750062.20923757995</v>
      </c>
      <c r="Y19" s="240">
        <v>776885.90999999992</v>
      </c>
      <c r="Z19" s="241">
        <v>-6.9073622040787042E-2</v>
      </c>
      <c r="AA19" s="241">
        <v>3.5761968050204374E-2</v>
      </c>
      <c r="AB19" s="242">
        <v>1.2338685167876305E-2</v>
      </c>
      <c r="AC19" s="220"/>
      <c r="AD19" s="238">
        <v>11</v>
      </c>
      <c r="AE19" s="239" t="s">
        <v>66</v>
      </c>
      <c r="AF19" s="240">
        <v>2974.7848551100001</v>
      </c>
      <c r="AG19" s="240">
        <v>2925.62</v>
      </c>
      <c r="AH19" s="241">
        <v>-1.652719692503013E-2</v>
      </c>
      <c r="AI19" s="242">
        <v>1.2088977672278631E-2</v>
      </c>
    </row>
    <row r="20" spans="2:35" x14ac:dyDescent="0.3">
      <c r="B20" s="243"/>
      <c r="C20" s="248"/>
      <c r="D20" s="247"/>
      <c r="E20" s="247"/>
      <c r="G20" s="238">
        <v>12</v>
      </c>
      <c r="H20" s="239" t="s">
        <v>66</v>
      </c>
      <c r="I20" s="240">
        <v>677034.13</v>
      </c>
      <c r="J20" s="240">
        <v>709562.96</v>
      </c>
      <c r="K20" s="241">
        <v>4.8046071178124983E-2</v>
      </c>
      <c r="L20" s="242">
        <v>1.3997452488477695E-2</v>
      </c>
      <c r="M20" s="249"/>
      <c r="N20" s="254"/>
      <c r="O20" s="255"/>
      <c r="P20" s="256"/>
      <c r="Q20" s="256"/>
      <c r="R20" s="257"/>
      <c r="S20" s="252"/>
      <c r="T20" s="220"/>
      <c r="U20" s="238">
        <v>12</v>
      </c>
      <c r="V20" s="239" t="s">
        <v>66</v>
      </c>
      <c r="W20" s="240">
        <v>583662.07413312001</v>
      </c>
      <c r="X20" s="240">
        <v>677099.12310314004</v>
      </c>
      <c r="Y20" s="240">
        <v>709562.96</v>
      </c>
      <c r="Z20" s="241">
        <v>0.21570852629729864</v>
      </c>
      <c r="AA20" s="241">
        <v>4.7945471776832838E-2</v>
      </c>
      <c r="AB20" s="242">
        <v>1.1269446205075863E-2</v>
      </c>
      <c r="AC20" s="220"/>
      <c r="AD20" s="238">
        <v>12</v>
      </c>
      <c r="AE20" s="239" t="s">
        <v>64</v>
      </c>
      <c r="AF20" s="240">
        <v>3772.8531146599998</v>
      </c>
      <c r="AG20" s="240">
        <v>2757.31</v>
      </c>
      <c r="AH20" s="241">
        <v>-0.2691711242915743</v>
      </c>
      <c r="AI20" s="242">
        <v>1.1393502582546809E-2</v>
      </c>
    </row>
    <row r="21" spans="2:35" x14ac:dyDescent="0.3">
      <c r="B21" s="243"/>
      <c r="C21" s="253"/>
      <c r="D21" s="247"/>
      <c r="E21" s="247"/>
      <c r="G21" s="238">
        <v>13</v>
      </c>
      <c r="H21" s="239" t="s">
        <v>74</v>
      </c>
      <c r="I21" s="240">
        <v>584700</v>
      </c>
      <c r="J21" s="240">
        <v>599150</v>
      </c>
      <c r="K21" s="241">
        <v>2.4713528305113641E-2</v>
      </c>
      <c r="L21" s="242">
        <v>1.1819350968477006E-2</v>
      </c>
      <c r="M21" s="249"/>
      <c r="N21" s="254"/>
      <c r="O21" s="255"/>
      <c r="P21" s="256"/>
      <c r="Q21" s="256"/>
      <c r="R21" s="257"/>
      <c r="S21" s="252"/>
      <c r="T21" s="220"/>
      <c r="U21" s="238">
        <v>13</v>
      </c>
      <c r="V21" s="239" t="s">
        <v>74</v>
      </c>
      <c r="W21" s="240">
        <v>579823.20260269998</v>
      </c>
      <c r="X21" s="240">
        <v>584699.59902853996</v>
      </c>
      <c r="Y21" s="240">
        <v>599150</v>
      </c>
      <c r="Z21" s="241">
        <v>3.3332224910190167E-2</v>
      </c>
      <c r="AA21" s="241">
        <v>2.4714231026443212E-2</v>
      </c>
      <c r="AB21" s="242">
        <v>9.5158415452959999E-3</v>
      </c>
      <c r="AC21" s="220"/>
      <c r="AD21" s="238">
        <v>13</v>
      </c>
      <c r="AE21" s="239" t="s">
        <v>74</v>
      </c>
      <c r="AF21" s="240">
        <v>3166.07739429</v>
      </c>
      <c r="AG21" s="240">
        <v>2441</v>
      </c>
      <c r="AH21" s="241">
        <v>-0.22901442510460179</v>
      </c>
      <c r="AI21" s="242">
        <v>1.0086475515628189E-2</v>
      </c>
    </row>
    <row r="22" spans="2:35" x14ac:dyDescent="0.3">
      <c r="B22" s="243"/>
      <c r="C22" s="258"/>
      <c r="D22" s="247"/>
      <c r="E22" s="247"/>
      <c r="G22" s="238">
        <v>14</v>
      </c>
      <c r="H22" s="239" t="s">
        <v>67</v>
      </c>
      <c r="I22" s="240">
        <v>589895.93999999994</v>
      </c>
      <c r="J22" s="240">
        <v>592753.62</v>
      </c>
      <c r="K22" s="241">
        <v>4.8443798409598671E-3</v>
      </c>
      <c r="L22" s="242">
        <v>1.1693170445823669E-2</v>
      </c>
      <c r="M22" s="249"/>
      <c r="N22" s="254"/>
      <c r="O22" s="255"/>
      <c r="P22" s="256"/>
      <c r="Q22" s="256"/>
      <c r="R22" s="257"/>
      <c r="S22" s="249"/>
      <c r="T22" s="220"/>
      <c r="U22" s="238">
        <v>14</v>
      </c>
      <c r="V22" s="239" t="s">
        <v>67</v>
      </c>
      <c r="W22" s="240">
        <v>604150.50169281999</v>
      </c>
      <c r="X22" s="240">
        <v>589895.94101577997</v>
      </c>
      <c r="Y22" s="240">
        <v>592753.62</v>
      </c>
      <c r="Z22" s="241">
        <v>-1.8864308911249905E-2</v>
      </c>
      <c r="AA22" s="241">
        <v>4.8443781106533024E-3</v>
      </c>
      <c r="AB22" s="242">
        <v>9.4142527302354968E-3</v>
      </c>
      <c r="AC22" s="220"/>
      <c r="AD22" s="238">
        <v>14</v>
      </c>
      <c r="AE22" s="239" t="s">
        <v>67</v>
      </c>
      <c r="AF22" s="240">
        <v>3329.6087786899998</v>
      </c>
      <c r="AG22" s="240">
        <v>2183.98</v>
      </c>
      <c r="AH22" s="241">
        <v>-0.34407308931373481</v>
      </c>
      <c r="AI22" s="242">
        <v>9.0244411293001446E-3</v>
      </c>
    </row>
    <row r="23" spans="2:35" x14ac:dyDescent="0.3">
      <c r="B23" s="243"/>
      <c r="C23" s="258"/>
      <c r="D23" s="247"/>
      <c r="E23" s="247"/>
      <c r="G23" s="238">
        <v>15</v>
      </c>
      <c r="H23" s="239" t="s">
        <v>70</v>
      </c>
      <c r="I23" s="240">
        <v>544068.31999999995</v>
      </c>
      <c r="J23" s="240">
        <v>584919.03</v>
      </c>
      <c r="K23" s="241">
        <v>7.5083787271422286E-2</v>
      </c>
      <c r="L23" s="242">
        <v>1.1538618549129818E-2</v>
      </c>
      <c r="M23" s="249"/>
      <c r="N23" s="254"/>
      <c r="O23" s="255"/>
      <c r="P23" s="256"/>
      <c r="Q23" s="256"/>
      <c r="R23" s="257"/>
      <c r="S23" s="249"/>
      <c r="T23" s="220"/>
      <c r="U23" s="238">
        <v>15</v>
      </c>
      <c r="V23" s="239" t="s">
        <v>70</v>
      </c>
      <c r="W23" s="240">
        <v>438369.17697007995</v>
      </c>
      <c r="X23" s="240">
        <v>544068.32346615999</v>
      </c>
      <c r="Y23" s="240">
        <v>584919.03</v>
      </c>
      <c r="Z23" s="241">
        <v>0.33430692833570852</v>
      </c>
      <c r="AA23" s="241">
        <v>7.5083780422259494E-2</v>
      </c>
      <c r="AB23" s="242">
        <v>9.2898219249073471E-3</v>
      </c>
      <c r="AC23" s="220"/>
      <c r="AD23" s="238">
        <v>15</v>
      </c>
      <c r="AE23" s="239" t="s">
        <v>70</v>
      </c>
      <c r="AF23" s="240">
        <v>2900.10773681</v>
      </c>
      <c r="AG23" s="240">
        <v>2146.98</v>
      </c>
      <c r="AH23" s="241">
        <v>-0.25968957195997477</v>
      </c>
      <c r="AI23" s="242">
        <v>8.871553135003445E-3</v>
      </c>
    </row>
    <row r="24" spans="2:35" x14ac:dyDescent="0.3">
      <c r="B24" s="259"/>
      <c r="C24" s="259"/>
      <c r="D24" s="259"/>
      <c r="E24" s="259"/>
      <c r="G24" s="238">
        <v>16</v>
      </c>
      <c r="H24" s="239" t="s">
        <v>69</v>
      </c>
      <c r="I24" s="240">
        <v>441559.24</v>
      </c>
      <c r="J24" s="240">
        <v>472891.91</v>
      </c>
      <c r="K24" s="241">
        <v>7.0959153747977233E-2</v>
      </c>
      <c r="L24" s="242">
        <v>9.3286747132495049E-3</v>
      </c>
      <c r="M24" s="249"/>
      <c r="N24" s="254"/>
      <c r="O24" s="255"/>
      <c r="P24" s="256"/>
      <c r="Q24" s="256"/>
      <c r="R24" s="257"/>
      <c r="S24" s="249"/>
      <c r="T24" s="220"/>
      <c r="U24" s="238">
        <v>16</v>
      </c>
      <c r="V24" s="239" t="s">
        <v>69</v>
      </c>
      <c r="W24" s="240">
        <v>438423.84079764999</v>
      </c>
      <c r="X24" s="240">
        <v>441559.23782444</v>
      </c>
      <c r="Y24" s="240">
        <v>472891.91</v>
      </c>
      <c r="Z24" s="241">
        <v>7.8618145262447925E-2</v>
      </c>
      <c r="AA24" s="241">
        <v>7.0959159024587271E-2</v>
      </c>
      <c r="AB24" s="242">
        <v>7.5105807954808923E-3</v>
      </c>
      <c r="AC24" s="220"/>
      <c r="AD24" s="238">
        <v>16</v>
      </c>
      <c r="AE24" s="239" t="s">
        <v>69</v>
      </c>
      <c r="AF24" s="240">
        <v>2563.2163421999999</v>
      </c>
      <c r="AG24" s="240">
        <v>1918.33</v>
      </c>
      <c r="AH24" s="241">
        <v>-0.25159263054888925</v>
      </c>
      <c r="AI24" s="242">
        <v>7.9267466513293829E-3</v>
      </c>
    </row>
    <row r="25" spans="2:35" x14ac:dyDescent="0.3">
      <c r="B25" s="255"/>
      <c r="C25" s="255"/>
      <c r="D25" s="255"/>
      <c r="E25" s="255"/>
      <c r="G25" s="238">
        <v>17</v>
      </c>
      <c r="H25" s="239" t="s">
        <v>71</v>
      </c>
      <c r="I25" s="240">
        <v>219801.58</v>
      </c>
      <c r="J25" s="240">
        <v>208625.55</v>
      </c>
      <c r="K25" s="241">
        <v>-5.0845994828608632E-2</v>
      </c>
      <c r="L25" s="242">
        <v>4.1155279920579955E-3</v>
      </c>
      <c r="M25" s="249"/>
      <c r="N25" s="254"/>
      <c r="O25" s="255"/>
      <c r="P25" s="256"/>
      <c r="Q25" s="256"/>
      <c r="R25" s="257"/>
      <c r="S25" s="249"/>
      <c r="T25" s="220"/>
      <c r="U25" s="238">
        <v>17</v>
      </c>
      <c r="V25" s="239" t="s">
        <v>71</v>
      </c>
      <c r="W25" s="240">
        <v>162017.48536709999</v>
      </c>
      <c r="X25" s="240">
        <v>340741.33878334</v>
      </c>
      <c r="Y25" s="240">
        <v>329164.32999999996</v>
      </c>
      <c r="Z25" s="241">
        <v>1.0316592943914533</v>
      </c>
      <c r="AA25" s="241">
        <v>-3.3975944406033132E-2</v>
      </c>
      <c r="AB25" s="242">
        <v>5.227865487179374E-3</v>
      </c>
      <c r="AC25" s="220"/>
      <c r="AD25" s="238">
        <v>17</v>
      </c>
      <c r="AE25" s="239" t="s">
        <v>71</v>
      </c>
      <c r="AF25" s="240">
        <v>800.76391119000004</v>
      </c>
      <c r="AG25" s="240">
        <v>833.57</v>
      </c>
      <c r="AH25" s="241">
        <v>4.0968490651941858E-2</v>
      </c>
      <c r="AI25" s="242">
        <v>3.4444012271864768E-3</v>
      </c>
    </row>
    <row r="26" spans="2:35" x14ac:dyDescent="0.3">
      <c r="G26" s="238">
        <v>18</v>
      </c>
      <c r="H26" s="239" t="s">
        <v>72</v>
      </c>
      <c r="I26" s="240">
        <v>126485.88</v>
      </c>
      <c r="J26" s="240">
        <v>149913.09</v>
      </c>
      <c r="K26" s="241">
        <v>0.18521600988189357</v>
      </c>
      <c r="L26" s="242">
        <v>2.95731523905346E-3</v>
      </c>
      <c r="M26" s="249"/>
      <c r="N26" s="254"/>
      <c r="O26" s="255"/>
      <c r="P26" s="256"/>
      <c r="Q26" s="256"/>
      <c r="R26" s="257"/>
      <c r="S26" s="249"/>
      <c r="T26" s="220"/>
      <c r="U26" s="238">
        <v>18</v>
      </c>
      <c r="V26" s="239" t="s">
        <v>72</v>
      </c>
      <c r="W26" s="240">
        <v>158003.80679696001</v>
      </c>
      <c r="X26" s="240">
        <v>179335.92720152001</v>
      </c>
      <c r="Y26" s="240">
        <v>200122.82</v>
      </c>
      <c r="Z26" s="241">
        <v>0.26656961029530324</v>
      </c>
      <c r="AA26" s="241">
        <v>0.11591036510560282</v>
      </c>
      <c r="AB26" s="242">
        <v>3.1783978047530553E-3</v>
      </c>
      <c r="AC26" s="220"/>
      <c r="AD26" s="238">
        <v>18</v>
      </c>
      <c r="AE26" s="239" t="s">
        <v>72</v>
      </c>
      <c r="AF26" s="240">
        <v>-1732.11861658</v>
      </c>
      <c r="AG26" s="240">
        <v>552.87</v>
      </c>
      <c r="AH26" s="241">
        <v>-1.3191871472934227</v>
      </c>
      <c r="AI26" s="242">
        <v>2.2845185245085444E-3</v>
      </c>
    </row>
    <row r="27" spans="2:35" x14ac:dyDescent="0.3">
      <c r="G27" s="238">
        <v>19</v>
      </c>
      <c r="H27" s="239" t="s">
        <v>160</v>
      </c>
      <c r="I27" s="240">
        <v>30205.66</v>
      </c>
      <c r="J27" s="240">
        <v>27286.45</v>
      </c>
      <c r="K27" s="241">
        <v>-9.6644469943712452E-2</v>
      </c>
      <c r="L27" s="242">
        <v>5.3827610654059814E-4</v>
      </c>
      <c r="M27" s="249"/>
      <c r="N27" s="254"/>
      <c r="O27" s="255"/>
      <c r="P27" s="256"/>
      <c r="Q27" s="256"/>
      <c r="R27" s="257"/>
      <c r="S27" s="249"/>
      <c r="T27" s="220"/>
      <c r="U27" s="238">
        <v>19</v>
      </c>
      <c r="V27" s="239" t="s">
        <v>160</v>
      </c>
      <c r="W27" s="240"/>
      <c r="X27" s="240">
        <v>30205.655567639998</v>
      </c>
      <c r="Y27" s="240">
        <v>27286.45</v>
      </c>
      <c r="Z27" s="241" t="s">
        <v>154</v>
      </c>
      <c r="AA27" s="241">
        <v>-9.6644337385857204E-2</v>
      </c>
      <c r="AB27" s="242">
        <v>4.3336983148400574E-4</v>
      </c>
      <c r="AC27" s="220"/>
      <c r="AD27" s="238">
        <v>19</v>
      </c>
      <c r="AE27" s="239" t="s">
        <v>160</v>
      </c>
      <c r="AF27" s="240"/>
      <c r="AG27" s="240">
        <v>110.63</v>
      </c>
      <c r="AH27" s="241" t="s">
        <v>154</v>
      </c>
      <c r="AI27" s="242">
        <v>4.5713510294713086E-4</v>
      </c>
    </row>
    <row r="28" spans="2:35" x14ac:dyDescent="0.3">
      <c r="G28" s="238">
        <v>20</v>
      </c>
      <c r="H28" s="239" t="s">
        <v>218</v>
      </c>
      <c r="I28" s="240">
        <v>0</v>
      </c>
      <c r="J28" s="240">
        <v>0</v>
      </c>
      <c r="K28" s="241" t="s">
        <v>154</v>
      </c>
      <c r="L28" s="242">
        <v>0</v>
      </c>
      <c r="M28" s="249"/>
      <c r="N28" s="254"/>
      <c r="O28" s="255"/>
      <c r="P28" s="256"/>
      <c r="Q28" s="256"/>
      <c r="R28" s="257"/>
      <c r="S28" s="249"/>
      <c r="T28" s="220"/>
      <c r="U28" s="238">
        <v>20</v>
      </c>
      <c r="V28" s="65" t="s">
        <v>218</v>
      </c>
      <c r="W28" s="240">
        <v>0</v>
      </c>
      <c r="X28" s="240">
        <v>0</v>
      </c>
      <c r="Y28" s="240">
        <v>0</v>
      </c>
      <c r="Z28" s="241" t="s">
        <v>154</v>
      </c>
      <c r="AA28" s="241" t="s">
        <v>154</v>
      </c>
      <c r="AB28" s="242">
        <v>0</v>
      </c>
      <c r="AC28"/>
      <c r="AD28" s="238">
        <v>20</v>
      </c>
      <c r="AE28" s="239" t="s">
        <v>218</v>
      </c>
      <c r="AF28" s="240"/>
      <c r="AG28" s="240"/>
      <c r="AH28" s="241" t="s">
        <v>154</v>
      </c>
      <c r="AI28" s="242">
        <v>0</v>
      </c>
    </row>
    <row r="29" spans="2:35" x14ac:dyDescent="0.3">
      <c r="F29"/>
      <c r="G29" s="260">
        <v>21</v>
      </c>
      <c r="H29" s="272" t="s">
        <v>78</v>
      </c>
      <c r="I29" s="262">
        <v>0</v>
      </c>
      <c r="J29" s="262">
        <v>0</v>
      </c>
      <c r="K29" s="263" t="s">
        <v>154</v>
      </c>
      <c r="L29" s="264">
        <v>0</v>
      </c>
      <c r="M29" s="249"/>
      <c r="N29" s="254"/>
      <c r="O29" s="255"/>
      <c r="P29" s="256"/>
      <c r="Q29" s="256"/>
      <c r="R29" s="257"/>
      <c r="S29" s="249"/>
      <c r="T29"/>
      <c r="U29" s="260">
        <v>21</v>
      </c>
      <c r="V29" s="261" t="s">
        <v>65</v>
      </c>
      <c r="W29" s="262">
        <v>718566.16364787007</v>
      </c>
      <c r="X29" s="262">
        <v>683886.13262360997</v>
      </c>
      <c r="Y29" s="262">
        <v>0</v>
      </c>
      <c r="Z29" s="263">
        <v>-1</v>
      </c>
      <c r="AA29" s="263">
        <v>-1</v>
      </c>
      <c r="AB29" s="264">
        <v>0</v>
      </c>
      <c r="AC29"/>
      <c r="AD29" s="260">
        <v>21</v>
      </c>
      <c r="AE29" s="272" t="s">
        <v>65</v>
      </c>
      <c r="AF29" s="262">
        <v>3716.1181823900001</v>
      </c>
      <c r="AG29" s="262"/>
      <c r="AH29" s="263">
        <v>-1</v>
      </c>
      <c r="AI29" s="264">
        <v>0</v>
      </c>
    </row>
    <row r="30" spans="2:35" x14ac:dyDescent="0.3">
      <c r="F30"/>
      <c r="G30" s="260">
        <v>22</v>
      </c>
      <c r="H30" s="261" t="s">
        <v>81</v>
      </c>
      <c r="I30" s="262">
        <v>0</v>
      </c>
      <c r="J30" s="262">
        <v>0</v>
      </c>
      <c r="K30" s="263" t="s">
        <v>154</v>
      </c>
      <c r="L30" s="264">
        <v>0</v>
      </c>
      <c r="M30" s="249"/>
      <c r="N30" s="254"/>
      <c r="O30" s="255"/>
      <c r="P30" s="256"/>
      <c r="Q30" s="256"/>
      <c r="R30" s="257"/>
      <c r="S30" s="249"/>
      <c r="T30"/>
      <c r="U30" s="260">
        <v>22</v>
      </c>
      <c r="V30" s="261" t="s">
        <v>76</v>
      </c>
      <c r="W30" s="262">
        <v>95248.957673020006</v>
      </c>
      <c r="X30" s="262">
        <v>77412.349185489991</v>
      </c>
      <c r="Y30" s="262">
        <v>0</v>
      </c>
      <c r="Z30" s="263">
        <v>-1</v>
      </c>
      <c r="AA30" s="263">
        <v>-1</v>
      </c>
      <c r="AB30" s="264">
        <v>0</v>
      </c>
      <c r="AC30" s="220"/>
      <c r="AD30" s="260">
        <v>22</v>
      </c>
      <c r="AE30" s="261" t="s">
        <v>76</v>
      </c>
      <c r="AF30" s="262">
        <v>660.75169140000003</v>
      </c>
      <c r="AG30" s="262"/>
      <c r="AH30" s="263">
        <v>-1</v>
      </c>
      <c r="AI30" s="264">
        <v>0</v>
      </c>
    </row>
    <row r="31" spans="2:35" ht="14.4" customHeight="1" x14ac:dyDescent="0.3">
      <c r="F31"/>
      <c r="G31" s="260">
        <v>23</v>
      </c>
      <c r="H31" s="261" t="s">
        <v>227</v>
      </c>
      <c r="I31" s="262">
        <v>0</v>
      </c>
      <c r="J31" s="262">
        <v>0</v>
      </c>
      <c r="K31" s="263" t="s">
        <v>154</v>
      </c>
      <c r="L31" s="264">
        <v>0</v>
      </c>
      <c r="M31" s="249"/>
      <c r="N31" s="254"/>
      <c r="O31" s="255"/>
      <c r="P31" s="256"/>
      <c r="Q31" s="256"/>
      <c r="R31" s="257"/>
      <c r="S31" s="249"/>
      <c r="T31"/>
      <c r="U31" s="260">
        <v>23</v>
      </c>
      <c r="V31" s="261" t="s">
        <v>161</v>
      </c>
      <c r="W31" s="262"/>
      <c r="X31" s="262">
        <v>3416.0548995700001</v>
      </c>
      <c r="Y31" s="262">
        <v>0</v>
      </c>
      <c r="Z31" s="263" t="s">
        <v>154</v>
      </c>
      <c r="AA31" s="263">
        <v>-1</v>
      </c>
      <c r="AB31" s="264">
        <v>0</v>
      </c>
      <c r="AC31" s="220"/>
      <c r="AD31" s="260">
        <v>23</v>
      </c>
      <c r="AE31" s="261" t="s">
        <v>161</v>
      </c>
      <c r="AF31" s="262"/>
      <c r="AG31" s="262"/>
      <c r="AH31" s="263" t="s">
        <v>154</v>
      </c>
      <c r="AI31" s="264">
        <v>0</v>
      </c>
    </row>
    <row r="32" spans="2:35" ht="13.95" customHeight="1" x14ac:dyDescent="0.3">
      <c r="G32" s="260">
        <v>24</v>
      </c>
      <c r="H32" s="261" t="s">
        <v>65</v>
      </c>
      <c r="I32" s="262">
        <v>0</v>
      </c>
      <c r="J32" s="262">
        <v>0</v>
      </c>
      <c r="K32" s="263" t="s">
        <v>154</v>
      </c>
      <c r="L32" s="264">
        <v>0</v>
      </c>
      <c r="M32" s="249"/>
      <c r="N32" s="254"/>
      <c r="O32" s="255"/>
      <c r="P32" s="256"/>
      <c r="Q32" s="256"/>
      <c r="R32" s="257"/>
      <c r="S32" s="249"/>
      <c r="T32"/>
      <c r="U32" s="260">
        <v>24</v>
      </c>
      <c r="V32" s="43" t="s">
        <v>75</v>
      </c>
      <c r="W32" s="262">
        <v>19301.402819090003</v>
      </c>
      <c r="X32" s="262"/>
      <c r="Y32" s="262">
        <v>0</v>
      </c>
      <c r="Z32" s="263">
        <v>-1</v>
      </c>
      <c r="AA32" s="263" t="s">
        <v>154</v>
      </c>
      <c r="AB32" s="264">
        <v>0</v>
      </c>
      <c r="AC32" s="220"/>
      <c r="AD32" s="260">
        <v>24</v>
      </c>
      <c r="AE32" s="261" t="s">
        <v>75</v>
      </c>
      <c r="AF32" s="262">
        <v>81.134286689999996</v>
      </c>
      <c r="AG32" s="262"/>
      <c r="AH32" s="263">
        <v>-1</v>
      </c>
      <c r="AI32" s="264">
        <v>0</v>
      </c>
    </row>
    <row r="33" spans="7:35" ht="14.4" customHeight="1" x14ac:dyDescent="0.3">
      <c r="G33" s="327" t="s">
        <v>77</v>
      </c>
      <c r="H33" s="328"/>
      <c r="I33" s="250">
        <v>49088502.439999998</v>
      </c>
      <c r="J33" s="250">
        <v>50692292.800000004</v>
      </c>
      <c r="K33" s="251">
        <v>3.2671405324705027E-2</v>
      </c>
      <c r="L33" s="251">
        <v>1</v>
      </c>
      <c r="M33" s="265"/>
      <c r="N33" s="254"/>
      <c r="O33" s="255"/>
      <c r="P33" s="256"/>
      <c r="Q33" s="256"/>
      <c r="R33" s="257"/>
      <c r="S33" s="249"/>
      <c r="T33" s="220"/>
      <c r="U33" s="327" t="s">
        <v>77</v>
      </c>
      <c r="V33" s="328"/>
      <c r="W33" s="250">
        <v>53535061.980929159</v>
      </c>
      <c r="X33" s="250">
        <v>61362610.695230566</v>
      </c>
      <c r="Y33" s="250">
        <v>62963427.579999998</v>
      </c>
      <c r="Z33" s="251">
        <v>0.17611571277211779</v>
      </c>
      <c r="AA33" s="251">
        <v>2.6087822317733655E-2</v>
      </c>
      <c r="AB33" s="251">
        <v>1</v>
      </c>
      <c r="AC33" s="220"/>
      <c r="AD33" s="327" t="s">
        <v>77</v>
      </c>
      <c r="AE33" s="328"/>
      <c r="AF33" s="250">
        <v>264136.18130314001</v>
      </c>
      <c r="AG33" s="250">
        <v>242007.23000000004</v>
      </c>
      <c r="AH33" s="251">
        <v>-8.377856904709069E-2</v>
      </c>
      <c r="AI33" s="251">
        <v>1</v>
      </c>
    </row>
    <row r="34" spans="7:35" ht="14.4" customHeight="1" x14ac:dyDescent="0.3">
      <c r="L34" s="276" t="s">
        <v>27</v>
      </c>
      <c r="M34" s="266"/>
      <c r="T34" s="220"/>
      <c r="U34" s="220"/>
      <c r="V34" s="220"/>
      <c r="W34" s="220"/>
      <c r="X34" s="220"/>
      <c r="Y34" s="220"/>
      <c r="Z34" s="220"/>
      <c r="AA34" s="220"/>
      <c r="AB34" s="276" t="s">
        <v>225</v>
      </c>
      <c r="AC34" s="220"/>
      <c r="AI34" s="276" t="s">
        <v>225</v>
      </c>
    </row>
    <row r="35" spans="7:35" ht="14.4" customHeight="1" x14ac:dyDescent="0.3">
      <c r="L35" s="275" t="s">
        <v>238</v>
      </c>
      <c r="M35" s="267"/>
      <c r="T35" s="267"/>
      <c r="U35" s="220"/>
      <c r="V35" s="220"/>
      <c r="W35" s="220"/>
      <c r="X35" s="220"/>
      <c r="Y35" s="220"/>
      <c r="Z35" s="220"/>
      <c r="AA35" s="220"/>
      <c r="AB35" s="278" t="s">
        <v>27</v>
      </c>
      <c r="AC35" s="220"/>
      <c r="AI35" s="278" t="s">
        <v>43</v>
      </c>
    </row>
    <row r="36" spans="7:35" ht="14.4" customHeight="1" x14ac:dyDescent="0.3">
      <c r="L36" s="252"/>
      <c r="M36" s="267"/>
      <c r="T36" s="267"/>
      <c r="U36" s="220"/>
      <c r="V36" s="220"/>
      <c r="W36" s="220"/>
      <c r="X36" s="220"/>
      <c r="Y36" s="220"/>
      <c r="Z36" s="220"/>
      <c r="AA36" s="220"/>
      <c r="AB36" s="275" t="s">
        <v>238</v>
      </c>
      <c r="AC36" s="267"/>
      <c r="AI36" s="275" t="s">
        <v>238</v>
      </c>
    </row>
    <row r="37" spans="7:35" ht="14.4" customHeight="1" x14ac:dyDescent="0.3">
      <c r="L37" s="252"/>
      <c r="M37" s="267"/>
      <c r="N37" s="220"/>
      <c r="O37" s="220"/>
      <c r="P37" s="220"/>
      <c r="Q37" s="220"/>
      <c r="R37" s="220"/>
      <c r="S37" s="268"/>
      <c r="T37" s="267"/>
      <c r="U37" s="220"/>
      <c r="V37" s="220"/>
      <c r="W37" s="220"/>
      <c r="X37" s="220"/>
      <c r="Y37" s="220"/>
      <c r="Z37" s="220"/>
      <c r="AA37" s="220"/>
      <c r="AB37" s="275" t="s">
        <v>236</v>
      </c>
      <c r="AC37" s="267"/>
      <c r="AI37" s="275" t="s">
        <v>236</v>
      </c>
    </row>
    <row r="38" spans="7:35" ht="14.4" customHeight="1" x14ac:dyDescent="0.3">
      <c r="N38" s="220"/>
      <c r="O38" s="220"/>
      <c r="P38" s="220"/>
      <c r="Q38" s="220"/>
      <c r="R38" s="220"/>
      <c r="S38" s="268"/>
      <c r="AB38" s="275" t="s">
        <v>237</v>
      </c>
      <c r="AI38" s="275" t="s">
        <v>237</v>
      </c>
    </row>
    <row r="40" spans="7:35" ht="14.4" customHeight="1" x14ac:dyDescent="0.3">
      <c r="V40" s="273" t="s">
        <v>229</v>
      </c>
    </row>
    <row r="41" spans="7:35" ht="14.4" customHeight="1" x14ac:dyDescent="0.3">
      <c r="AE41" s="273" t="s">
        <v>229</v>
      </c>
    </row>
  </sheetData>
  <mergeCells count="12">
    <mergeCell ref="G6:L6"/>
    <mergeCell ref="G8:H8"/>
    <mergeCell ref="G33:H33"/>
    <mergeCell ref="AD6:AI6"/>
    <mergeCell ref="AD8:AE8"/>
    <mergeCell ref="AD33:AE33"/>
    <mergeCell ref="N6:S6"/>
    <mergeCell ref="N8:O8"/>
    <mergeCell ref="N17:O17"/>
    <mergeCell ref="U6:AB6"/>
    <mergeCell ref="U8:V8"/>
    <mergeCell ref="U33:V33"/>
  </mergeCells>
  <conditionalFormatting sqref="K9:K28 R20:R29 R9:R16">
    <cfRule type="cellIs" dxfId="7" priority="4" operator="lessThan">
      <formula>0</formula>
    </cfRule>
  </conditionalFormatting>
  <conditionalFormatting sqref="AH9:AH28">
    <cfRule type="cellIs" dxfId="6" priority="3" operator="lessThan">
      <formula>0</formula>
    </cfRule>
  </conditionalFormatting>
  <conditionalFormatting sqref="Z9:AA28">
    <cfRule type="cellIs" dxfId="5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S43"/>
  <sheetViews>
    <sheetView showGridLines="0" zoomScale="85" zoomScaleNormal="85" workbookViewId="0">
      <pane ySplit="8" topLeftCell="A15" activePane="bottomLeft" state="frozen"/>
      <selection pane="bottomLeft" activeCell="M38" sqref="M38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33203125" customWidth="1"/>
    <col min="4" max="5" width="12.33203125" customWidth="1"/>
    <col min="6" max="6" width="11.5546875" customWidth="1"/>
    <col min="7" max="7" width="4.109375" customWidth="1"/>
    <col min="8" max="8" width="29.33203125" customWidth="1"/>
    <col min="9" max="9" width="9.109375" bestFit="1" customWidth="1"/>
    <col min="10" max="11" width="8.33203125" bestFit="1" customWidth="1"/>
    <col min="12" max="12" width="11.6640625" customWidth="1"/>
    <col min="13" max="13" width="14.109375" customWidth="1"/>
    <col min="14" max="14" width="9.6640625" customWidth="1"/>
    <col min="15" max="15" width="4.109375" bestFit="1" customWidth="1"/>
    <col min="16" max="16" width="29.33203125" bestFit="1" customWidth="1"/>
    <col min="17" max="19" width="9.6640625" customWidth="1"/>
    <col min="20" max="20" width="11.6640625" bestFit="1" customWidth="1"/>
    <col min="21" max="21" width="14.109375" bestFit="1" customWidth="1"/>
    <col min="22" max="22" width="9.6640625" customWidth="1"/>
    <col min="23" max="45" width="0" hidden="1" customWidth="1"/>
    <col min="46" max="16384" width="9.6640625" hidden="1"/>
  </cols>
  <sheetData>
    <row r="2" spans="2:22" ht="14.4" customHeight="1" x14ac:dyDescent="0.3">
      <c r="B2" s="21"/>
      <c r="C2" s="22" t="s">
        <v>2</v>
      </c>
    </row>
    <row r="3" spans="2:22" ht="15.6" x14ac:dyDescent="0.3">
      <c r="B3" s="21"/>
      <c r="C3" s="22" t="s">
        <v>1</v>
      </c>
      <c r="D3" s="3"/>
      <c r="E3" s="3"/>
    </row>
    <row r="4" spans="2:22" ht="16.2" thickBot="1" x14ac:dyDescent="0.35">
      <c r="B4" s="23"/>
      <c r="C4" s="24" t="s">
        <v>3</v>
      </c>
      <c r="D4" s="19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37" t="s">
        <v>118</v>
      </c>
      <c r="D6" s="3"/>
      <c r="E6" s="3"/>
      <c r="G6" s="295" t="s">
        <v>119</v>
      </c>
      <c r="H6" s="297"/>
      <c r="I6" s="297"/>
      <c r="J6" s="297"/>
      <c r="K6" s="297"/>
      <c r="L6" s="297"/>
      <c r="M6" s="296"/>
      <c r="O6" s="295" t="s">
        <v>185</v>
      </c>
      <c r="P6" s="297"/>
      <c r="Q6" s="297"/>
      <c r="R6" s="297"/>
      <c r="S6" s="297"/>
      <c r="T6" s="297"/>
      <c r="U6" s="296"/>
    </row>
    <row r="8" spans="2:22" x14ac:dyDescent="0.3">
      <c r="C8" s="4" t="s">
        <v>29</v>
      </c>
      <c r="D8" s="94">
        <v>42766</v>
      </c>
      <c r="E8" s="94">
        <v>43131</v>
      </c>
      <c r="G8" s="298" t="s">
        <v>39</v>
      </c>
      <c r="H8" s="299"/>
      <c r="I8" s="20">
        <v>42766</v>
      </c>
      <c r="J8" s="233">
        <v>43100</v>
      </c>
      <c r="K8" s="20">
        <v>43131</v>
      </c>
      <c r="L8" s="20" t="s">
        <v>40</v>
      </c>
      <c r="M8" s="20" t="s">
        <v>41</v>
      </c>
      <c r="O8" s="298" t="s">
        <v>39</v>
      </c>
      <c r="P8" s="299"/>
      <c r="Q8" s="20">
        <v>42766</v>
      </c>
      <c r="R8" s="233">
        <v>43100</v>
      </c>
      <c r="S8" s="20">
        <v>43131</v>
      </c>
      <c r="T8" s="20" t="s">
        <v>40</v>
      </c>
      <c r="U8" s="20" t="s">
        <v>41</v>
      </c>
    </row>
    <row r="9" spans="2:22" x14ac:dyDescent="0.3">
      <c r="C9" s="16" t="s">
        <v>117</v>
      </c>
      <c r="D9" s="101">
        <v>0.24023433096324265</v>
      </c>
      <c r="E9" s="101">
        <v>0.19461708940095579</v>
      </c>
      <c r="G9" s="60">
        <v>1</v>
      </c>
      <c r="H9" s="61" t="s">
        <v>66</v>
      </c>
      <c r="I9" s="102">
        <v>0.52058753447233785</v>
      </c>
      <c r="J9" s="102">
        <v>0.34535084924170212</v>
      </c>
      <c r="K9" s="102">
        <v>0.51515248259944668</v>
      </c>
      <c r="L9" s="104">
        <v>-1.0440226691943555E-2</v>
      </c>
      <c r="M9" s="104">
        <v>0.49167863270231837</v>
      </c>
      <c r="O9" s="60">
        <v>1</v>
      </c>
      <c r="P9" s="61" t="s">
        <v>78</v>
      </c>
      <c r="Q9" s="285">
        <v>17.561492833257716</v>
      </c>
      <c r="R9" s="285">
        <v>15.573093637021454</v>
      </c>
      <c r="S9" s="285">
        <v>14.883970542149797</v>
      </c>
      <c r="T9" s="104">
        <v>-0.15246552878678199</v>
      </c>
      <c r="U9" s="104">
        <v>-4.4250879814491384E-2</v>
      </c>
      <c r="V9" s="152"/>
    </row>
    <row r="10" spans="2:22" x14ac:dyDescent="0.3">
      <c r="C10" s="16" t="s">
        <v>186</v>
      </c>
      <c r="D10" s="144">
        <v>3.8947500667536166</v>
      </c>
      <c r="E10" s="144">
        <v>3.4170926387295797</v>
      </c>
      <c r="G10" s="60">
        <v>2</v>
      </c>
      <c r="H10" s="61" t="s">
        <v>78</v>
      </c>
      <c r="I10" s="102">
        <v>0.77750957067785831</v>
      </c>
      <c r="J10" s="102">
        <v>0.38089399886254727</v>
      </c>
      <c r="K10" s="102">
        <v>0.44783693869370156</v>
      </c>
      <c r="L10" s="104">
        <v>-0.42401102753852582</v>
      </c>
      <c r="M10" s="104">
        <v>0.17575215159877566</v>
      </c>
      <c r="O10" s="60">
        <v>2</v>
      </c>
      <c r="P10" s="61" t="s">
        <v>63</v>
      </c>
      <c r="Q10" s="285">
        <v>4.479627374573794</v>
      </c>
      <c r="R10" s="285">
        <v>5.0322037618470299</v>
      </c>
      <c r="S10" s="285">
        <v>5.8424501056080009</v>
      </c>
      <c r="T10" s="104">
        <v>0.30422680662448398</v>
      </c>
      <c r="U10" s="104">
        <v>0.16101222885767585</v>
      </c>
      <c r="V10" s="152"/>
    </row>
    <row r="11" spans="2:22" x14ac:dyDescent="0.3">
      <c r="B11" s="9"/>
      <c r="C11" s="99" t="s">
        <v>116</v>
      </c>
      <c r="E11" s="1"/>
      <c r="G11" s="60">
        <v>3</v>
      </c>
      <c r="H11" s="61" t="s">
        <v>69</v>
      </c>
      <c r="I11" s="102">
        <v>0.41574401863953803</v>
      </c>
      <c r="J11" s="102">
        <v>0.23078713934771655</v>
      </c>
      <c r="K11" s="102">
        <v>0.44089343295118555</v>
      </c>
      <c r="L11" s="104">
        <v>6.0492546336433861E-2</v>
      </c>
      <c r="M11" s="104">
        <v>0.91038995585846472</v>
      </c>
      <c r="O11" s="60">
        <v>3</v>
      </c>
      <c r="P11" s="61" t="s">
        <v>59</v>
      </c>
      <c r="Q11" s="285">
        <v>5.207946851572852</v>
      </c>
      <c r="R11" s="285">
        <v>6.1890305152509848</v>
      </c>
      <c r="S11" s="285">
        <v>5.2383664541158508</v>
      </c>
      <c r="T11" s="104">
        <v>5.8409971165147567E-3</v>
      </c>
      <c r="U11" s="104">
        <v>-0.15360468150746898</v>
      </c>
      <c r="V11" s="152"/>
    </row>
    <row r="12" spans="2:22" x14ac:dyDescent="0.3">
      <c r="B12" s="9"/>
      <c r="C12" s="12"/>
      <c r="D12" s="11"/>
      <c r="E12" s="11"/>
      <c r="G12" s="60">
        <v>4</v>
      </c>
      <c r="H12" s="61" t="s">
        <v>57</v>
      </c>
      <c r="I12" s="102">
        <v>0.52155416112248298</v>
      </c>
      <c r="J12" s="102">
        <v>0.49448974106262877</v>
      </c>
      <c r="K12" s="102">
        <v>0.36746340655040011</v>
      </c>
      <c r="L12" s="104">
        <v>-0.29544535555128248</v>
      </c>
      <c r="M12" s="104">
        <v>-0.25688365999111873</v>
      </c>
      <c r="O12" s="60">
        <v>4</v>
      </c>
      <c r="P12" s="61" t="s">
        <v>217</v>
      </c>
      <c r="Q12" s="285">
        <v>4.4729838391801335</v>
      </c>
      <c r="R12" s="285">
        <v>4.1121219572166217</v>
      </c>
      <c r="S12" s="285">
        <v>4.888341543513957</v>
      </c>
      <c r="T12" s="104">
        <v>9.2859200763389271E-2</v>
      </c>
      <c r="U12" s="104">
        <v>0.1887637561271982</v>
      </c>
      <c r="V12" s="152"/>
    </row>
    <row r="13" spans="2:22" x14ac:dyDescent="0.3">
      <c r="B13" s="9"/>
      <c r="C13" s="12"/>
      <c r="D13" s="11"/>
      <c r="E13" s="11"/>
      <c r="G13" s="60">
        <v>5</v>
      </c>
      <c r="H13" s="61" t="s">
        <v>63</v>
      </c>
      <c r="I13" s="102">
        <v>0.27108317140475702</v>
      </c>
      <c r="J13" s="102">
        <v>0.27326434652209475</v>
      </c>
      <c r="K13" s="102">
        <v>0.36031468345641726</v>
      </c>
      <c r="L13" s="104">
        <v>0.32916654910469445</v>
      </c>
      <c r="M13" s="104">
        <v>0.31855724335148161</v>
      </c>
      <c r="O13" s="60">
        <v>5</v>
      </c>
      <c r="P13" s="61" t="s">
        <v>73</v>
      </c>
      <c r="Q13" s="285">
        <v>2.3752922837100545</v>
      </c>
      <c r="R13" s="285">
        <v>4.3372953492334334</v>
      </c>
      <c r="S13" s="285">
        <v>4.5756063172437287</v>
      </c>
      <c r="T13" s="104">
        <v>0.92633401313329089</v>
      </c>
      <c r="U13" s="104">
        <v>5.4944602297469558E-2</v>
      </c>
      <c r="V13" s="152"/>
    </row>
    <row r="14" spans="2:22" x14ac:dyDescent="0.3">
      <c r="B14" s="9"/>
      <c r="C14" s="12"/>
      <c r="D14" s="11"/>
      <c r="E14" s="11"/>
      <c r="G14" s="60">
        <v>6</v>
      </c>
      <c r="H14" s="61" t="s">
        <v>64</v>
      </c>
      <c r="I14" s="102">
        <v>0.24397110059496252</v>
      </c>
      <c r="J14" s="102">
        <v>0.16182566266037712</v>
      </c>
      <c r="K14" s="102">
        <v>0.30999587349624247</v>
      </c>
      <c r="L14" s="104">
        <v>0.27062538448311302</v>
      </c>
      <c r="M14" s="104">
        <v>0.91561627741843132</v>
      </c>
      <c r="O14" s="60">
        <v>6</v>
      </c>
      <c r="P14" s="61" t="s">
        <v>58</v>
      </c>
      <c r="Q14" s="285">
        <v>3.8444703041244321</v>
      </c>
      <c r="R14" s="285">
        <v>4.1463487044294194</v>
      </c>
      <c r="S14" s="285">
        <v>3.9036937663969695</v>
      </c>
      <c r="T14" s="104">
        <v>1.54048432131213E-2</v>
      </c>
      <c r="U14" s="104">
        <v>-5.8522559323876622E-2</v>
      </c>
      <c r="V14" s="152"/>
    </row>
    <row r="15" spans="2:22" x14ac:dyDescent="0.3">
      <c r="B15" s="9"/>
      <c r="C15" s="12"/>
      <c r="D15" s="11"/>
      <c r="E15" s="11"/>
      <c r="G15" s="60">
        <v>7</v>
      </c>
      <c r="H15" s="61" t="s">
        <v>217</v>
      </c>
      <c r="I15" s="102">
        <v>0.28745106115569552</v>
      </c>
      <c r="J15" s="102">
        <v>0.17944996276709868</v>
      </c>
      <c r="K15" s="102">
        <v>0.25934951653287674</v>
      </c>
      <c r="L15" s="104">
        <v>-9.776114413993342E-2</v>
      </c>
      <c r="M15" s="104">
        <v>0.44524697878860353</v>
      </c>
      <c r="O15" s="60">
        <v>7</v>
      </c>
      <c r="P15" s="61" t="s">
        <v>66</v>
      </c>
      <c r="Q15" s="285">
        <v>3.0210750316372916</v>
      </c>
      <c r="R15" s="285">
        <v>2.8584367317205417</v>
      </c>
      <c r="S15" s="285">
        <v>3.2604894336804184</v>
      </c>
      <c r="T15" s="104">
        <v>7.9248082068777537E-2</v>
      </c>
      <c r="U15" s="104">
        <v>0.14065474932442346</v>
      </c>
      <c r="V15" s="152"/>
    </row>
    <row r="16" spans="2:22" x14ac:dyDescent="0.3">
      <c r="B16" s="9"/>
      <c r="C16" s="12"/>
      <c r="D16" s="11"/>
      <c r="E16" s="11"/>
      <c r="G16" s="60">
        <v>8</v>
      </c>
      <c r="H16" s="61" t="s">
        <v>58</v>
      </c>
      <c r="I16" s="102">
        <v>0.34594416567451747</v>
      </c>
      <c r="J16" s="102">
        <v>0.28294058742688932</v>
      </c>
      <c r="K16" s="102">
        <v>0.2591788194103668</v>
      </c>
      <c r="L16" s="104">
        <v>-0.25080736972388795</v>
      </c>
      <c r="M16" s="104">
        <v>-8.3981475519705917E-2</v>
      </c>
      <c r="O16" s="60">
        <v>8</v>
      </c>
      <c r="P16" s="61" t="s">
        <v>68</v>
      </c>
      <c r="Q16" s="285">
        <v>2.8556320919198561</v>
      </c>
      <c r="R16" s="285">
        <v>2.8937913285283354</v>
      </c>
      <c r="S16" s="285">
        <v>3.1894611314004622</v>
      </c>
      <c r="T16" s="104">
        <v>0.1169019778231204</v>
      </c>
      <c r="U16" s="104">
        <v>0.10217385060120843</v>
      </c>
      <c r="V16" s="152"/>
    </row>
    <row r="17" spans="2:22" x14ac:dyDescent="0.3">
      <c r="B17" s="9"/>
      <c r="C17" s="12"/>
      <c r="D17" s="11"/>
      <c r="E17" s="11"/>
      <c r="G17" s="60">
        <v>9</v>
      </c>
      <c r="H17" s="61" t="s">
        <v>59</v>
      </c>
      <c r="I17" s="102">
        <v>0.25667567385785395</v>
      </c>
      <c r="J17" s="102">
        <v>0.20355593749323941</v>
      </c>
      <c r="K17" s="102">
        <v>0.21939956738180277</v>
      </c>
      <c r="L17" s="104">
        <v>-0.14522648724668219</v>
      </c>
      <c r="M17" s="104">
        <v>7.783428026553918E-2</v>
      </c>
      <c r="O17" s="60">
        <v>9</v>
      </c>
      <c r="P17" s="61" t="s">
        <v>69</v>
      </c>
      <c r="Q17" s="285">
        <v>2.7120600466578764</v>
      </c>
      <c r="R17" s="285">
        <v>2.627600542250339</v>
      </c>
      <c r="S17" s="285">
        <v>3.1081381083133728</v>
      </c>
      <c r="T17" s="104">
        <v>0.14604324935341717</v>
      </c>
      <c r="U17" s="104">
        <v>0.18288075311915186</v>
      </c>
      <c r="V17" s="152"/>
    </row>
    <row r="18" spans="2:22" x14ac:dyDescent="0.3">
      <c r="B18" s="9"/>
      <c r="C18" s="13"/>
      <c r="D18" s="11"/>
      <c r="E18" s="11"/>
      <c r="G18" s="60">
        <v>10</v>
      </c>
      <c r="H18" s="61" t="s">
        <v>68</v>
      </c>
      <c r="I18" s="102">
        <v>0.18740531432797702</v>
      </c>
      <c r="J18" s="102">
        <v>0.16243301818685651</v>
      </c>
      <c r="K18" s="102">
        <v>0.18639246534093346</v>
      </c>
      <c r="L18" s="104">
        <v>-5.4045905297593899E-3</v>
      </c>
      <c r="M18" s="104">
        <v>0.14750355205808541</v>
      </c>
      <c r="O18" s="60">
        <v>10</v>
      </c>
      <c r="P18" s="61" t="s">
        <v>57</v>
      </c>
      <c r="Q18" s="285">
        <v>2.8511414669447173</v>
      </c>
      <c r="R18" s="285">
        <v>3.0073445862494852</v>
      </c>
      <c r="S18" s="285">
        <v>3.0990514410798977</v>
      </c>
      <c r="T18" s="104">
        <v>8.6951130629389972E-2</v>
      </c>
      <c r="U18" s="104">
        <v>3.0494295615382638E-2</v>
      </c>
      <c r="V18" s="152"/>
    </row>
    <row r="19" spans="2:22" x14ac:dyDescent="0.3">
      <c r="B19" s="9"/>
      <c r="C19" s="12"/>
      <c r="D19" s="11"/>
      <c r="E19" s="11"/>
      <c r="G19" s="60">
        <v>11</v>
      </c>
      <c r="H19" s="61" t="s">
        <v>62</v>
      </c>
      <c r="I19" s="102">
        <v>0.21683438558429824</v>
      </c>
      <c r="J19" s="102">
        <v>0.20179602822809795</v>
      </c>
      <c r="K19" s="102">
        <v>0.17796799517512318</v>
      </c>
      <c r="L19" s="104">
        <v>-0.179244589387623</v>
      </c>
      <c r="M19" s="104">
        <v>-0.11807979206627894</v>
      </c>
      <c r="O19" s="60">
        <v>11</v>
      </c>
      <c r="P19" s="61" t="s">
        <v>62</v>
      </c>
      <c r="Q19" s="285">
        <v>3.0090780259882663</v>
      </c>
      <c r="R19" s="285">
        <v>2.7951641212154898</v>
      </c>
      <c r="S19" s="285">
        <v>3.0176942086987357</v>
      </c>
      <c r="T19" s="104">
        <v>2.8633962416575454E-3</v>
      </c>
      <c r="U19" s="104">
        <v>7.9612530010036542E-2</v>
      </c>
      <c r="V19" s="152"/>
    </row>
    <row r="20" spans="2:22" x14ac:dyDescent="0.3">
      <c r="B20" s="9"/>
      <c r="C20" s="13"/>
      <c r="D20" s="11"/>
      <c r="E20" s="11"/>
      <c r="G20" s="60">
        <v>12</v>
      </c>
      <c r="H20" s="61" t="s">
        <v>60</v>
      </c>
      <c r="I20" s="102">
        <v>0.87220176506279778</v>
      </c>
      <c r="J20" s="102">
        <v>0.22352752583953706</v>
      </c>
      <c r="K20" s="102">
        <v>0.12939613286897678</v>
      </c>
      <c r="L20" s="104">
        <v>-0.85164426620982547</v>
      </c>
      <c r="M20" s="104">
        <v>-0.42111767943127532</v>
      </c>
      <c r="O20" s="60">
        <v>12</v>
      </c>
      <c r="P20" s="61" t="s">
        <v>74</v>
      </c>
      <c r="Q20" s="285">
        <v>3.3931398416886545</v>
      </c>
      <c r="R20" s="285">
        <v>3.1860890787065284</v>
      </c>
      <c r="S20" s="285">
        <v>2.9541284403669725</v>
      </c>
      <c r="T20" s="104">
        <v>-0.12938205373321732</v>
      </c>
      <c r="U20" s="104">
        <v>-7.2804191160193765E-2</v>
      </c>
      <c r="V20" s="152"/>
    </row>
    <row r="21" spans="2:22" x14ac:dyDescent="0.3">
      <c r="B21" s="9"/>
      <c r="C21" s="10"/>
      <c r="D21" s="11"/>
      <c r="E21" s="11"/>
      <c r="G21" s="60">
        <v>13</v>
      </c>
      <c r="H21" s="61" t="s">
        <v>74</v>
      </c>
      <c r="I21" s="102">
        <v>0.13311378320063438</v>
      </c>
      <c r="J21" s="102">
        <v>0.20042201390570402</v>
      </c>
      <c r="K21" s="102">
        <v>0.10866987391455685</v>
      </c>
      <c r="L21" s="104">
        <v>-0.18363169236377808</v>
      </c>
      <c r="M21" s="104">
        <v>-0.45779472126407916</v>
      </c>
      <c r="O21" s="60">
        <v>13</v>
      </c>
      <c r="P21" s="61" t="s">
        <v>70</v>
      </c>
      <c r="Q21" s="285">
        <v>2.426354293161153</v>
      </c>
      <c r="R21" s="285">
        <v>2.568337427131508</v>
      </c>
      <c r="S21" s="285">
        <v>2.804005722460658</v>
      </c>
      <c r="T21" s="104">
        <v>0.15564562453387021</v>
      </c>
      <c r="U21" s="104">
        <v>9.1759086185322802E-2</v>
      </c>
      <c r="V21" s="152"/>
    </row>
    <row r="22" spans="2:22" x14ac:dyDescent="0.3">
      <c r="B22" s="9"/>
      <c r="C22" s="10"/>
      <c r="D22" s="11"/>
      <c r="E22" s="11"/>
      <c r="G22" s="60">
        <v>14</v>
      </c>
      <c r="H22" s="61" t="s">
        <v>70</v>
      </c>
      <c r="I22" s="102">
        <v>0.1374712472924724</v>
      </c>
      <c r="J22" s="102">
        <v>0.14729280902980979</v>
      </c>
      <c r="K22" s="102">
        <v>9.7978908138952159E-2</v>
      </c>
      <c r="L22" s="104">
        <v>-0.28727708470920921</v>
      </c>
      <c r="M22" s="104">
        <v>-0.33480182240856893</v>
      </c>
      <c r="O22" s="60">
        <v>14</v>
      </c>
      <c r="P22" s="61" t="s">
        <v>64</v>
      </c>
      <c r="Q22" s="285">
        <v>3.1625311623558736</v>
      </c>
      <c r="R22" s="285">
        <v>2.8608356616534474</v>
      </c>
      <c r="S22" s="285">
        <v>2.6706852128276557</v>
      </c>
      <c r="T22" s="104">
        <v>-0.15552287844076951</v>
      </c>
      <c r="U22" s="104">
        <v>-6.6466750039005151E-2</v>
      </c>
      <c r="V22" s="152"/>
    </row>
    <row r="23" spans="2:22" x14ac:dyDescent="0.3">
      <c r="B23" s="9"/>
      <c r="C23" s="14"/>
      <c r="D23" s="14"/>
      <c r="E23" s="14"/>
      <c r="G23" s="60">
        <v>15</v>
      </c>
      <c r="H23" s="61" t="s">
        <v>73</v>
      </c>
      <c r="I23" s="102">
        <v>7.7678812698851463E-2</v>
      </c>
      <c r="J23" s="102">
        <v>0.15075554194128471</v>
      </c>
      <c r="K23" s="102">
        <v>9.3105682250384625E-2</v>
      </c>
      <c r="L23" s="104">
        <v>0.19859816358600524</v>
      </c>
      <c r="M23" s="104">
        <v>-0.38240623826189535</v>
      </c>
      <c r="O23" s="60">
        <v>15</v>
      </c>
      <c r="P23" s="61" t="s">
        <v>81</v>
      </c>
      <c r="Q23" s="285">
        <v>1.8639163226935793</v>
      </c>
      <c r="R23" s="285">
        <v>2.0706545351851582</v>
      </c>
      <c r="S23" s="285">
        <v>2.2894333843797856</v>
      </c>
      <c r="T23" s="104">
        <v>0.22829193376625612</v>
      </c>
      <c r="U23" s="104">
        <v>0.10565685655287949</v>
      </c>
      <c r="V23" s="152"/>
    </row>
    <row r="24" spans="2:22" x14ac:dyDescent="0.3">
      <c r="B24" s="14"/>
      <c r="C24" s="15"/>
      <c r="D24" s="15"/>
      <c r="E24" s="15"/>
      <c r="G24" s="60">
        <v>16</v>
      </c>
      <c r="H24" s="61" t="s">
        <v>67</v>
      </c>
      <c r="I24" s="102">
        <v>0.1137474631408939</v>
      </c>
      <c r="J24" s="102">
        <v>4.5442639005604413E-2</v>
      </c>
      <c r="K24" s="102">
        <v>7.685153069136752E-2</v>
      </c>
      <c r="L24" s="104">
        <v>-0.32436707976357271</v>
      </c>
      <c r="M24" s="104">
        <v>0.69117666519960408</v>
      </c>
      <c r="O24" s="60">
        <v>16</v>
      </c>
      <c r="P24" s="61" t="s">
        <v>60</v>
      </c>
      <c r="Q24" s="285">
        <v>4.0886513425817901</v>
      </c>
      <c r="R24" s="285">
        <v>2.6424283425445516</v>
      </c>
      <c r="S24" s="285">
        <v>2.1746872197788121</v>
      </c>
      <c r="T24" s="104">
        <v>-0.46811624724997958</v>
      </c>
      <c r="U24" s="104">
        <v>-0.17701184748696863</v>
      </c>
      <c r="V24" s="152"/>
    </row>
    <row r="25" spans="2:22" x14ac:dyDescent="0.3">
      <c r="B25" s="15"/>
      <c r="E25" s="1"/>
      <c r="G25" s="60">
        <v>17</v>
      </c>
      <c r="H25" s="61" t="s">
        <v>61</v>
      </c>
      <c r="I25" s="102">
        <v>4.6263802760087236E-2</v>
      </c>
      <c r="J25" s="102">
        <v>8.66058838595134E-2</v>
      </c>
      <c r="K25" s="102">
        <v>4.3536083298203243E-2</v>
      </c>
      <c r="L25" s="104">
        <v>-5.896012215055646E-2</v>
      </c>
      <c r="M25" s="104">
        <v>-0.49730801929318413</v>
      </c>
      <c r="O25" s="60">
        <v>17</v>
      </c>
      <c r="P25" s="61" t="s">
        <v>218</v>
      </c>
      <c r="Q25" s="285">
        <v>1.9777044345353041</v>
      </c>
      <c r="R25" s="285">
        <v>1.7208402319982936</v>
      </c>
      <c r="S25" s="285">
        <v>2.1729323308270678</v>
      </c>
      <c r="T25" s="104">
        <v>9.8714394771348024E-2</v>
      </c>
      <c r="U25" s="104">
        <v>0.26271590495289088</v>
      </c>
      <c r="V25" s="152"/>
    </row>
    <row r="26" spans="2:22" x14ac:dyDescent="0.3">
      <c r="E26" s="1"/>
      <c r="G26" s="60">
        <v>18</v>
      </c>
      <c r="H26" s="61" t="s">
        <v>218</v>
      </c>
      <c r="I26" s="102">
        <v>0.10751185029413879</v>
      </c>
      <c r="J26" s="102">
        <v>7.9786545404296527E-2</v>
      </c>
      <c r="K26" s="102">
        <v>3.0690000261128336E-2</v>
      </c>
      <c r="L26" s="104">
        <v>-0.71454309290404372</v>
      </c>
      <c r="M26" s="104">
        <v>-0.6153486768274633</v>
      </c>
      <c r="O26" s="60">
        <v>18</v>
      </c>
      <c r="P26" s="61" t="s">
        <v>227</v>
      </c>
      <c r="Q26" s="285">
        <v>0.47908396946564885</v>
      </c>
      <c r="R26" s="285">
        <v>1.40453017784624</v>
      </c>
      <c r="S26" s="285">
        <v>1.8867259607316664</v>
      </c>
      <c r="T26" s="104">
        <v>2.9381947236432171</v>
      </c>
      <c r="U26" s="104">
        <v>0.34331464748222329</v>
      </c>
      <c r="V26" s="152"/>
    </row>
    <row r="27" spans="2:22" x14ac:dyDescent="0.3">
      <c r="E27" s="1"/>
      <c r="G27" s="60">
        <v>19</v>
      </c>
      <c r="H27" s="61" t="s">
        <v>72</v>
      </c>
      <c r="I27" s="102">
        <v>5.3599103081072297E-3</v>
      </c>
      <c r="J27" s="102">
        <v>0.10301149886630889</v>
      </c>
      <c r="K27" s="102">
        <v>-2.9524855168825859E-2</v>
      </c>
      <c r="L27" s="104">
        <v>-6.5084606778153553</v>
      </c>
      <c r="M27" s="104">
        <v>-1.2866170815274129</v>
      </c>
      <c r="O27" s="60">
        <v>19</v>
      </c>
      <c r="P27" s="61" t="s">
        <v>61</v>
      </c>
      <c r="Q27" s="285">
        <v>2.0764748204465802</v>
      </c>
      <c r="R27" s="285">
        <v>1.8206121575408807</v>
      </c>
      <c r="S27" s="285">
        <v>1.837598597721297</v>
      </c>
      <c r="T27" s="104">
        <v>-0.11503930621894509</v>
      </c>
      <c r="U27" s="104">
        <v>9.3300707182797371E-3</v>
      </c>
      <c r="V27" s="152"/>
    </row>
    <row r="28" spans="2:22" x14ac:dyDescent="0.3">
      <c r="E28" s="1"/>
      <c r="G28" s="60">
        <v>20</v>
      </c>
      <c r="H28" s="61" t="s">
        <v>71</v>
      </c>
      <c r="I28" s="102">
        <v>-0.12066910624672711</v>
      </c>
      <c r="J28" s="102">
        <v>4.6643485997939438E-2</v>
      </c>
      <c r="K28" s="102">
        <v>-5.1684717699374882E-2</v>
      </c>
      <c r="L28" s="104">
        <f>-(K28/I28-1)</f>
        <v>0.57168226974601688</v>
      </c>
      <c r="M28" s="104">
        <v>-2.1080800800707338</v>
      </c>
      <c r="O28" s="60">
        <v>20</v>
      </c>
      <c r="P28" s="61" t="s">
        <v>160</v>
      </c>
      <c r="Q28" s="285">
        <v>0</v>
      </c>
      <c r="R28" s="285">
        <v>1.7534433397808893</v>
      </c>
      <c r="S28" s="285">
        <v>1.7932614729232557</v>
      </c>
      <c r="T28" s="104" t="s">
        <v>154</v>
      </c>
      <c r="U28" s="104">
        <v>2.2708537104678905E-2</v>
      </c>
      <c r="V28" s="152"/>
    </row>
    <row r="29" spans="2:22" x14ac:dyDescent="0.3">
      <c r="E29" s="1"/>
      <c r="G29" s="60">
        <v>21</v>
      </c>
      <c r="H29" s="61" t="s">
        <v>227</v>
      </c>
      <c r="I29" s="102">
        <v>-9.4787572805752118E-2</v>
      </c>
      <c r="J29" s="102">
        <v>-0.12007615722020792</v>
      </c>
      <c r="K29" s="102">
        <v>-8.6460692380256776E-2</v>
      </c>
      <c r="L29" s="104">
        <v>8.7847807249581106E-2</v>
      </c>
      <c r="M29" s="104">
        <v>0.27995120445355098</v>
      </c>
      <c r="O29" s="60">
        <v>21</v>
      </c>
      <c r="P29" s="61" t="s">
        <v>72</v>
      </c>
      <c r="Q29" s="285">
        <v>1.1358265639835425</v>
      </c>
      <c r="R29" s="285">
        <v>1.3370504256640825</v>
      </c>
      <c r="S29" s="285">
        <v>1.5691436589375816</v>
      </c>
      <c r="T29" s="104">
        <v>0.38149934919141182</v>
      </c>
      <c r="U29" s="104">
        <v>0.17358599856712487</v>
      </c>
      <c r="V29" s="152"/>
    </row>
    <row r="30" spans="2:22" x14ac:dyDescent="0.3">
      <c r="E30" s="1"/>
      <c r="G30" s="60">
        <v>22</v>
      </c>
      <c r="H30" s="61" t="s">
        <v>160</v>
      </c>
      <c r="I30" s="102"/>
      <c r="J30" s="102">
        <v>8.4886068824987504E-3</v>
      </c>
      <c r="K30" s="102">
        <v>-0.10250716335770194</v>
      </c>
      <c r="L30" s="104" t="s">
        <v>154</v>
      </c>
      <c r="M30" s="104">
        <v>-13.075852348521927</v>
      </c>
      <c r="O30" s="60">
        <v>22</v>
      </c>
      <c r="P30" s="61" t="s">
        <v>71</v>
      </c>
      <c r="Q30" s="285">
        <v>1.5568282406259957</v>
      </c>
      <c r="R30" s="285">
        <v>1.4217386695824872</v>
      </c>
      <c r="S30" s="285">
        <v>1.5093308286884488</v>
      </c>
      <c r="T30" s="104">
        <v>-3.0509089376775655E-2</v>
      </c>
      <c r="U30" s="104">
        <v>6.160918386758385E-2</v>
      </c>
      <c r="V30" s="152"/>
    </row>
    <row r="31" spans="2:22" ht="14.4" customHeight="1" x14ac:dyDescent="0.3">
      <c r="E31" s="1"/>
      <c r="G31" s="60">
        <v>23</v>
      </c>
      <c r="H31" s="61" t="s">
        <v>81</v>
      </c>
      <c r="I31" s="102">
        <v>-0.17212940298739388</v>
      </c>
      <c r="J31" s="102">
        <v>-0.17164932576991232</v>
      </c>
      <c r="K31" s="102">
        <v>-0.1210932047098735</v>
      </c>
      <c r="L31" s="104">
        <v>0.29649901406593498</v>
      </c>
      <c r="M31" s="104">
        <v>0.29453142815024402</v>
      </c>
      <c r="O31" s="60">
        <v>23</v>
      </c>
      <c r="P31" s="61" t="s">
        <v>67</v>
      </c>
      <c r="Q31" s="285">
        <v>1.4330327586046119</v>
      </c>
      <c r="R31" s="285">
        <v>1.2426807231669894</v>
      </c>
      <c r="S31" s="285">
        <v>1.4297683196782756</v>
      </c>
      <c r="T31" s="104">
        <v>-2.2779932326982832E-3</v>
      </c>
      <c r="U31" s="104">
        <v>0.15055162039891523</v>
      </c>
      <c r="V31" s="152"/>
    </row>
    <row r="32" spans="2:22" ht="13.95" customHeight="1" x14ac:dyDescent="0.3">
      <c r="E32" s="1"/>
      <c r="G32" s="143">
        <v>24</v>
      </c>
      <c r="H32" s="43" t="s">
        <v>65</v>
      </c>
      <c r="I32" s="103">
        <v>0.57933884206882236</v>
      </c>
      <c r="J32" s="103" t="s">
        <v>154</v>
      </c>
      <c r="K32" s="103" t="s">
        <v>154</v>
      </c>
      <c r="L32" s="105" t="s">
        <v>154</v>
      </c>
      <c r="M32" s="105" t="s">
        <v>154</v>
      </c>
      <c r="O32" s="60">
        <v>24</v>
      </c>
      <c r="P32" s="61" t="s">
        <v>65</v>
      </c>
      <c r="Q32" s="285">
        <v>3.9193352040605784</v>
      </c>
      <c r="R32" s="285">
        <v>0</v>
      </c>
      <c r="S32" s="285">
        <v>0</v>
      </c>
      <c r="T32" s="104">
        <v>-1</v>
      </c>
      <c r="U32" s="104" t="s">
        <v>154</v>
      </c>
      <c r="V32" s="152"/>
    </row>
    <row r="33" spans="5:22" ht="14.4" customHeight="1" x14ac:dyDescent="0.3">
      <c r="E33" s="1"/>
      <c r="G33" s="143">
        <v>25</v>
      </c>
      <c r="H33" s="43" t="s">
        <v>76</v>
      </c>
      <c r="I33" s="103">
        <v>-0.21543929458168043</v>
      </c>
      <c r="J33" s="103">
        <v>-1.861658037477032E-2</v>
      </c>
      <c r="K33" s="103" t="s">
        <v>154</v>
      </c>
      <c r="L33" s="105" t="s">
        <v>154</v>
      </c>
      <c r="M33" s="105" t="s">
        <v>154</v>
      </c>
      <c r="O33" s="143">
        <v>25</v>
      </c>
      <c r="P33" s="43" t="s">
        <v>76</v>
      </c>
      <c r="Q33" s="286">
        <v>1.0803348085433904</v>
      </c>
      <c r="R33" s="286">
        <v>1.1792331754261336</v>
      </c>
      <c r="S33" s="286">
        <v>0</v>
      </c>
      <c r="T33" s="105">
        <v>-1</v>
      </c>
      <c r="U33" s="105">
        <v>-1</v>
      </c>
      <c r="V33" s="152"/>
    </row>
    <row r="34" spans="5:22" ht="14.4" customHeight="1" x14ac:dyDescent="0.3">
      <c r="E34" s="1"/>
      <c r="G34" s="143">
        <v>26</v>
      </c>
      <c r="H34" s="43" t="s">
        <v>161</v>
      </c>
      <c r="I34" s="103"/>
      <c r="J34" s="103" t="s">
        <v>154</v>
      </c>
      <c r="K34" s="103" t="s">
        <v>154</v>
      </c>
      <c r="L34" s="105" t="s">
        <v>154</v>
      </c>
      <c r="M34" s="105" t="s">
        <v>154</v>
      </c>
      <c r="O34" s="143">
        <v>26</v>
      </c>
      <c r="P34" s="43" t="s">
        <v>161</v>
      </c>
      <c r="Q34" s="286">
        <v>0</v>
      </c>
      <c r="R34" s="286">
        <v>0</v>
      </c>
      <c r="S34" s="286">
        <v>0</v>
      </c>
      <c r="T34" s="105" t="s">
        <v>154</v>
      </c>
      <c r="U34" s="105" t="s">
        <v>154</v>
      </c>
      <c r="V34" s="152"/>
    </row>
    <row r="35" spans="5:22" ht="14.4" customHeight="1" x14ac:dyDescent="0.3">
      <c r="E35" s="1"/>
      <c r="G35" s="143">
        <v>27</v>
      </c>
      <c r="H35" s="43" t="s">
        <v>75</v>
      </c>
      <c r="I35" s="103"/>
      <c r="J35" s="103" t="s">
        <v>154</v>
      </c>
      <c r="K35" s="103" t="s">
        <v>154</v>
      </c>
      <c r="L35" s="105" t="s">
        <v>154</v>
      </c>
      <c r="M35" s="105" t="s">
        <v>154</v>
      </c>
      <c r="O35" s="143">
        <v>27</v>
      </c>
      <c r="P35" s="43" t="s">
        <v>75</v>
      </c>
      <c r="Q35" s="286">
        <v>0</v>
      </c>
      <c r="R35" s="286">
        <v>0</v>
      </c>
      <c r="S35" s="286">
        <v>0</v>
      </c>
      <c r="T35" s="105" t="s">
        <v>154</v>
      </c>
      <c r="U35" s="105" t="s">
        <v>154</v>
      </c>
      <c r="V35" s="152"/>
    </row>
    <row r="36" spans="5:22" ht="14.4" customHeight="1" x14ac:dyDescent="0.3">
      <c r="E36" s="1"/>
      <c r="F36" s="150"/>
      <c r="G36" s="300" t="s">
        <v>77</v>
      </c>
      <c r="H36" s="301"/>
      <c r="I36" s="95">
        <v>0.23844478244531842</v>
      </c>
      <c r="J36" s="95">
        <v>0.21141691932778572</v>
      </c>
      <c r="K36" s="95">
        <v>0.19461708940095579</v>
      </c>
      <c r="L36" s="95">
        <v>-0.18988643870915589</v>
      </c>
      <c r="M36" s="95">
        <v>-7.6531163434590654E-2</v>
      </c>
      <c r="O36" s="143">
        <v>28</v>
      </c>
      <c r="P36" s="43" t="s">
        <v>159</v>
      </c>
      <c r="Q36" s="286">
        <v>0</v>
      </c>
      <c r="R36" s="286">
        <v>0</v>
      </c>
      <c r="S36" s="286">
        <v>0</v>
      </c>
      <c r="T36" s="105" t="s">
        <v>154</v>
      </c>
      <c r="U36" s="105" t="s">
        <v>154</v>
      </c>
      <c r="V36" s="152"/>
    </row>
    <row r="37" spans="5:22" ht="14.4" customHeight="1" x14ac:dyDescent="0.3">
      <c r="E37" s="1"/>
      <c r="M37" s="276" t="s">
        <v>225</v>
      </c>
      <c r="O37" s="143">
        <v>29</v>
      </c>
      <c r="P37" s="43" t="s">
        <v>80</v>
      </c>
      <c r="Q37" s="286">
        <v>0</v>
      </c>
      <c r="R37" s="286">
        <v>0</v>
      </c>
      <c r="S37" s="286">
        <v>0</v>
      </c>
      <c r="T37" s="105" t="s">
        <v>154</v>
      </c>
      <c r="U37" s="105" t="s">
        <v>154</v>
      </c>
      <c r="V37" s="152"/>
    </row>
    <row r="38" spans="5:22" ht="14.4" customHeight="1" x14ac:dyDescent="0.3">
      <c r="E38" s="1"/>
      <c r="M38" s="275" t="s">
        <v>228</v>
      </c>
      <c r="O38" s="300" t="s">
        <v>77</v>
      </c>
      <c r="P38" s="301"/>
      <c r="Q38" s="145">
        <v>3.3463790049060131</v>
      </c>
      <c r="R38" s="145">
        <v>3.3557816179157305</v>
      </c>
      <c r="S38" s="145">
        <v>3.4170926387295797</v>
      </c>
      <c r="T38" s="95">
        <v>2.1131388201962586E-2</v>
      </c>
      <c r="U38" s="95">
        <v>1.8270265408965924E-2</v>
      </c>
      <c r="V38" s="152"/>
    </row>
    <row r="39" spans="5:22" ht="14.4" customHeight="1" x14ac:dyDescent="0.3">
      <c r="E39" s="1"/>
      <c r="M39" s="172"/>
      <c r="U39" s="276" t="s">
        <v>225</v>
      </c>
    </row>
    <row r="40" spans="5:22" ht="14.4" customHeight="1" x14ac:dyDescent="0.3">
      <c r="I40" s="153"/>
      <c r="J40" s="152"/>
      <c r="M40" s="172"/>
      <c r="U40" s="275" t="s">
        <v>228</v>
      </c>
    </row>
    <row r="41" spans="5:22" ht="14.4" customHeight="1" x14ac:dyDescent="0.3">
      <c r="H41" s="273" t="s">
        <v>229</v>
      </c>
      <c r="I41" s="153"/>
      <c r="J41" s="152"/>
      <c r="U41" s="172"/>
    </row>
    <row r="42" spans="5:22" ht="14.4" customHeight="1" x14ac:dyDescent="0.3">
      <c r="I42" s="153"/>
      <c r="J42" s="152"/>
      <c r="U42" s="172"/>
    </row>
    <row r="43" spans="5:22" ht="14.4" customHeight="1" x14ac:dyDescent="0.3">
      <c r="P43" s="273" t="s">
        <v>229</v>
      </c>
    </row>
  </sheetData>
  <mergeCells count="6">
    <mergeCell ref="O38:P38"/>
    <mergeCell ref="G6:M6"/>
    <mergeCell ref="G8:H8"/>
    <mergeCell ref="G36:H36"/>
    <mergeCell ref="O6:U6"/>
    <mergeCell ref="O8:P8"/>
  </mergeCells>
  <conditionalFormatting sqref="L9:M31 L34:M35">
    <cfRule type="cellIs" dxfId="4" priority="7" operator="lessThan">
      <formula>0</formula>
    </cfRule>
  </conditionalFormatting>
  <conditionalFormatting sqref="T9:U32 T34:U37">
    <cfRule type="cellIs" dxfId="3" priority="4" operator="lessThan">
      <formula>0</formula>
    </cfRule>
  </conditionalFormatting>
  <conditionalFormatting sqref="L33:M33">
    <cfRule type="cellIs" dxfId="2" priority="3" operator="lessThan">
      <formula>0</formula>
    </cfRule>
  </conditionalFormatting>
  <conditionalFormatting sqref="T33:U33">
    <cfRule type="cellIs" dxfId="1" priority="2" operator="lessThan">
      <formula>0</formula>
    </cfRule>
  </conditionalFormatting>
  <conditionalFormatting sqref="L32:M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0"/>
      <c r="C2" s="51"/>
      <c r="D2" s="51"/>
      <c r="E2" s="51"/>
      <c r="F2" s="52"/>
      <c r="G2" s="2"/>
    </row>
    <row r="3" spans="2:7" x14ac:dyDescent="0.3">
      <c r="B3" s="53"/>
      <c r="C3" s="54"/>
      <c r="D3" s="54"/>
      <c r="E3" s="54"/>
      <c r="F3" s="55"/>
      <c r="G3" s="2"/>
    </row>
    <row r="4" spans="2:7" x14ac:dyDescent="0.3">
      <c r="B4" s="53"/>
      <c r="C4" s="54"/>
      <c r="D4" s="54"/>
      <c r="E4" s="54"/>
      <c r="F4" s="55"/>
      <c r="G4" s="2"/>
    </row>
    <row r="5" spans="2:7" x14ac:dyDescent="0.3">
      <c r="B5" s="53"/>
      <c r="C5" s="54"/>
      <c r="D5" s="54"/>
      <c r="E5" s="54"/>
      <c r="F5" s="55"/>
      <c r="G5" s="2"/>
    </row>
    <row r="6" spans="2:7" x14ac:dyDescent="0.3">
      <c r="B6" s="53"/>
      <c r="C6" s="54"/>
      <c r="D6" s="54"/>
      <c r="E6" s="54"/>
      <c r="F6" s="55"/>
      <c r="G6" s="2"/>
    </row>
    <row r="7" spans="2:7" ht="15" thickBot="1" x14ac:dyDescent="0.35">
      <c r="B7" s="53"/>
      <c r="C7" s="19"/>
      <c r="D7" s="19"/>
      <c r="E7" s="19"/>
      <c r="F7" s="55"/>
      <c r="G7" s="2"/>
    </row>
    <row r="8" spans="2:7" ht="15" thickTop="1" x14ac:dyDescent="0.3">
      <c r="B8" s="53"/>
      <c r="C8" s="1"/>
      <c r="D8" s="54"/>
      <c r="E8" s="54"/>
      <c r="F8" s="55"/>
      <c r="G8" s="2"/>
    </row>
    <row r="9" spans="2:7" x14ac:dyDescent="0.3">
      <c r="B9" s="53"/>
      <c r="C9" s="294" t="s">
        <v>219</v>
      </c>
      <c r="D9" s="294"/>
      <c r="E9" s="294"/>
      <c r="F9" s="47"/>
    </row>
    <row r="10" spans="2:7" x14ac:dyDescent="0.3">
      <c r="B10" s="53"/>
      <c r="C10" s="170" t="s">
        <v>220</v>
      </c>
      <c r="D10" s="54"/>
      <c r="E10" s="1"/>
      <c r="F10" s="47"/>
    </row>
    <row r="11" spans="2:7" x14ac:dyDescent="0.3">
      <c r="B11" s="53"/>
      <c r="C11" s="170" t="s">
        <v>221</v>
      </c>
      <c r="D11" s="54"/>
      <c r="E11" s="1"/>
      <c r="F11" s="47"/>
    </row>
    <row r="12" spans="2:7" x14ac:dyDescent="0.3">
      <c r="B12" s="53"/>
      <c r="C12" s="170"/>
      <c r="D12" s="54"/>
      <c r="E12" s="1"/>
      <c r="F12" s="47"/>
    </row>
    <row r="13" spans="2:7" x14ac:dyDescent="0.3">
      <c r="B13" s="53"/>
      <c r="C13" s="170" t="s">
        <v>222</v>
      </c>
      <c r="D13" s="54"/>
      <c r="E13" s="1"/>
      <c r="F13" s="47"/>
    </row>
    <row r="14" spans="2:7" x14ac:dyDescent="0.3">
      <c r="B14" s="53"/>
      <c r="C14" s="170" t="s">
        <v>223</v>
      </c>
      <c r="D14" s="54"/>
      <c r="E14" s="1"/>
      <c r="F14" s="47"/>
    </row>
    <row r="15" spans="2:7" x14ac:dyDescent="0.3">
      <c r="B15" s="53"/>
      <c r="C15" s="170" t="s">
        <v>224</v>
      </c>
      <c r="D15" s="54"/>
      <c r="E15" s="1"/>
      <c r="F15" s="47"/>
    </row>
    <row r="16" spans="2:7" x14ac:dyDescent="0.3">
      <c r="B16" s="56"/>
      <c r="C16" s="57"/>
      <c r="D16" s="57"/>
      <c r="E16" s="48"/>
      <c r="F16" s="49"/>
    </row>
    <row r="17" spans="2:7" x14ac:dyDescent="0.3">
      <c r="B17" s="54"/>
      <c r="C17" s="54"/>
      <c r="D17" s="54"/>
      <c r="E17" s="1"/>
      <c r="F17" s="1"/>
    </row>
    <row r="18" spans="2:7" hidden="1" x14ac:dyDescent="0.3">
      <c r="B18" s="54"/>
      <c r="C18" s="54"/>
      <c r="D18" s="54"/>
      <c r="E18" s="1"/>
      <c r="F18" s="1"/>
    </row>
    <row r="19" spans="2:7" hidden="1" x14ac:dyDescent="0.3">
      <c r="B19" s="54"/>
      <c r="C19" s="54"/>
      <c r="D19" s="54"/>
      <c r="E19" s="1"/>
      <c r="F19" s="1"/>
    </row>
    <row r="20" spans="2:7" hidden="1" x14ac:dyDescent="0.3">
      <c r="B20" s="54"/>
      <c r="C20" s="54"/>
      <c r="D20" s="54"/>
      <c r="E20" s="1"/>
      <c r="F20" s="1"/>
    </row>
    <row r="21" spans="2:7" hidden="1" x14ac:dyDescent="0.3">
      <c r="B21" s="54"/>
      <c r="C21" s="54"/>
      <c r="D21" s="54"/>
      <c r="E21" s="1"/>
      <c r="F21" s="1"/>
    </row>
    <row r="22" spans="2:7" hidden="1" x14ac:dyDescent="0.3">
      <c r="B22" s="54"/>
      <c r="C22" s="54"/>
      <c r="D22" s="54"/>
      <c r="E22" s="54"/>
      <c r="F22" s="54"/>
      <c r="G22" s="2"/>
    </row>
    <row r="23" spans="2:7" hidden="1" x14ac:dyDescent="0.3">
      <c r="B23" s="54"/>
      <c r="C23" s="54"/>
      <c r="D23" s="54"/>
      <c r="E23" s="54"/>
      <c r="F23" s="54"/>
      <c r="G23" s="2"/>
    </row>
    <row r="24" spans="2:7" hidden="1" x14ac:dyDescent="0.3">
      <c r="B24" s="54"/>
      <c r="C24" s="54"/>
      <c r="D24" s="54"/>
      <c r="E24" s="54"/>
      <c r="F24" s="54"/>
      <c r="G24" s="2"/>
    </row>
    <row r="25" spans="2:7" hidden="1" x14ac:dyDescent="0.3">
      <c r="B25" s="54"/>
      <c r="C25" s="54"/>
      <c r="D25" s="54"/>
      <c r="E25" s="54"/>
      <c r="F25" s="54"/>
      <c r="G25" s="2"/>
    </row>
    <row r="26" spans="2:7" hidden="1" x14ac:dyDescent="0.3">
      <c r="B26" s="54"/>
      <c r="C26" s="54"/>
      <c r="D26" s="54"/>
      <c r="E26" s="54"/>
      <c r="F26" s="54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workbookViewId="0">
      <selection activeCell="C9" sqref="C9"/>
    </sheetView>
  </sheetViews>
  <sheetFormatPr baseColWidth="10" defaultColWidth="0" defaultRowHeight="14.4" zeroHeight="1" x14ac:dyDescent="0.3"/>
  <cols>
    <col min="1" max="1" width="2.6640625" style="86" customWidth="1"/>
    <col min="2" max="2" width="3.6640625" style="86" customWidth="1"/>
    <col min="3" max="3" width="32" style="86" bestFit="1" customWidth="1"/>
    <col min="4" max="4" width="54.109375" style="86" bestFit="1" customWidth="1"/>
    <col min="5" max="5" width="18" style="86" bestFit="1" customWidth="1"/>
    <col min="6" max="6" width="3.88671875" style="86" customWidth="1"/>
    <col min="7" max="7" width="2.6640625" style="86" customWidth="1"/>
    <col min="8" max="8" width="11.5546875" style="86" hidden="1" customWidth="1"/>
    <col min="9" max="9" width="0" style="86" hidden="1" customWidth="1"/>
    <col min="10" max="16384" width="11.5546875" style="86" hidden="1"/>
  </cols>
  <sheetData>
    <row r="1" spans="2:7" x14ac:dyDescent="0.3"/>
    <row r="2" spans="2:7" x14ac:dyDescent="0.3">
      <c r="B2" s="91"/>
      <c r="C2" s="91"/>
      <c r="D2" s="91"/>
      <c r="E2" s="91"/>
      <c r="F2" s="91"/>
      <c r="G2" s="79"/>
    </row>
    <row r="3" spans="2:7" x14ac:dyDescent="0.3">
      <c r="B3" s="91"/>
      <c r="C3" s="91"/>
      <c r="D3" s="91"/>
      <c r="E3" s="91"/>
      <c r="F3" s="91"/>
      <c r="G3" s="79"/>
    </row>
    <row r="4" spans="2:7" x14ac:dyDescent="0.3">
      <c r="B4" s="91"/>
      <c r="C4" s="91"/>
      <c r="D4" s="91"/>
      <c r="E4" s="91"/>
      <c r="F4" s="91"/>
      <c r="G4" s="79"/>
    </row>
    <row r="5" spans="2:7" x14ac:dyDescent="0.3">
      <c r="B5" s="91"/>
      <c r="C5" s="91"/>
      <c r="D5" s="91"/>
      <c r="E5" s="91"/>
      <c r="F5" s="91"/>
      <c r="G5" s="79"/>
    </row>
    <row r="6" spans="2:7" x14ac:dyDescent="0.3">
      <c r="B6" s="91"/>
      <c r="C6" s="91"/>
      <c r="D6" s="91"/>
      <c r="E6" s="91"/>
      <c r="F6" s="91"/>
      <c r="G6" s="79"/>
    </row>
    <row r="7" spans="2:7" x14ac:dyDescent="0.3">
      <c r="B7" s="91"/>
      <c r="C7" s="107"/>
      <c r="D7" s="107"/>
      <c r="E7" s="107"/>
      <c r="F7" s="91"/>
      <c r="G7" s="79"/>
    </row>
    <row r="8" spans="2:7" x14ac:dyDescent="0.3">
      <c r="B8" s="87"/>
      <c r="C8" s="108"/>
      <c r="D8" s="88"/>
      <c r="E8" s="88"/>
      <c r="F8" s="89"/>
      <c r="G8" s="79"/>
    </row>
    <row r="9" spans="2:7" ht="15.6" x14ac:dyDescent="0.3">
      <c r="B9" s="90"/>
      <c r="C9" s="80" t="s">
        <v>84</v>
      </c>
      <c r="D9" s="81" t="s">
        <v>87</v>
      </c>
      <c r="E9" s="81" t="s">
        <v>85</v>
      </c>
      <c r="F9" s="92"/>
      <c r="G9" s="79"/>
    </row>
    <row r="10" spans="2:7" ht="15.6" x14ac:dyDescent="0.3">
      <c r="B10" s="90"/>
      <c r="C10" s="82" t="s">
        <v>83</v>
      </c>
      <c r="D10" s="83" t="s">
        <v>199</v>
      </c>
      <c r="E10" s="83" t="s">
        <v>184</v>
      </c>
      <c r="F10" s="92"/>
      <c r="G10" s="79"/>
    </row>
    <row r="11" spans="2:7" ht="15.6" x14ac:dyDescent="0.3">
      <c r="B11" s="90"/>
      <c r="C11" s="82" t="s">
        <v>83</v>
      </c>
      <c r="D11" s="83" t="s">
        <v>200</v>
      </c>
      <c r="E11" s="83" t="s">
        <v>184</v>
      </c>
      <c r="F11" s="92"/>
      <c r="G11" s="79"/>
    </row>
    <row r="12" spans="2:7" ht="15.6" x14ac:dyDescent="0.3">
      <c r="B12" s="90"/>
      <c r="C12" s="82" t="s">
        <v>83</v>
      </c>
      <c r="D12" s="83" t="s">
        <v>201</v>
      </c>
      <c r="E12" s="84" t="s">
        <v>194</v>
      </c>
      <c r="F12" s="92"/>
      <c r="G12" s="79"/>
    </row>
    <row r="13" spans="2:7" ht="15.6" x14ac:dyDescent="0.3">
      <c r="B13" s="90"/>
      <c r="C13" s="82" t="s">
        <v>18</v>
      </c>
      <c r="D13" s="83" t="s">
        <v>202</v>
      </c>
      <c r="E13" s="84" t="s">
        <v>18</v>
      </c>
      <c r="F13" s="92"/>
      <c r="G13" s="79"/>
    </row>
    <row r="14" spans="2:7" ht="15.6" x14ac:dyDescent="0.3">
      <c r="B14" s="90"/>
      <c r="C14" s="82" t="s">
        <v>18</v>
      </c>
      <c r="D14" s="83" t="s">
        <v>203</v>
      </c>
      <c r="E14" s="84" t="s">
        <v>18</v>
      </c>
      <c r="F14" s="92"/>
      <c r="G14" s="79"/>
    </row>
    <row r="15" spans="2:7" ht="15.6" x14ac:dyDescent="0.3">
      <c r="B15" s="90"/>
      <c r="C15" s="82" t="s">
        <v>18</v>
      </c>
      <c r="D15" s="83" t="s">
        <v>204</v>
      </c>
      <c r="E15" s="84" t="s">
        <v>18</v>
      </c>
      <c r="F15" s="92"/>
      <c r="G15" s="79"/>
    </row>
    <row r="16" spans="2:7" ht="15.6" x14ac:dyDescent="0.3">
      <c r="B16" s="90"/>
      <c r="C16" s="82" t="s">
        <v>18</v>
      </c>
      <c r="D16" s="83" t="s">
        <v>205</v>
      </c>
      <c r="E16" s="84" t="s">
        <v>18</v>
      </c>
      <c r="F16" s="92"/>
      <c r="G16" s="79"/>
    </row>
    <row r="17" spans="2:7" ht="15.6" x14ac:dyDescent="0.3">
      <c r="B17" s="90"/>
      <c r="C17" s="82" t="s">
        <v>18</v>
      </c>
      <c r="D17" s="83" t="s">
        <v>207</v>
      </c>
      <c r="E17" s="84" t="s">
        <v>18</v>
      </c>
      <c r="F17" s="92"/>
      <c r="G17" s="79"/>
    </row>
    <row r="18" spans="2:7" ht="15.6" x14ac:dyDescent="0.3">
      <c r="B18" s="90"/>
      <c r="C18" s="82" t="s">
        <v>18</v>
      </c>
      <c r="D18" s="83" t="s">
        <v>206</v>
      </c>
      <c r="E18" s="84" t="s">
        <v>18</v>
      </c>
      <c r="F18" s="92"/>
      <c r="G18" s="79"/>
    </row>
    <row r="19" spans="2:7" ht="15.6" x14ac:dyDescent="0.3">
      <c r="B19" s="90"/>
      <c r="C19" s="85" t="s">
        <v>90</v>
      </c>
      <c r="D19" s="83" t="s">
        <v>208</v>
      </c>
      <c r="E19" s="84" t="s">
        <v>89</v>
      </c>
      <c r="F19" s="92"/>
      <c r="G19" s="79"/>
    </row>
    <row r="20" spans="2:7" ht="15.6" x14ac:dyDescent="0.3">
      <c r="B20" s="90"/>
      <c r="C20" s="85" t="s">
        <v>90</v>
      </c>
      <c r="D20" s="83" t="s">
        <v>209</v>
      </c>
      <c r="E20" s="84" t="s">
        <v>89</v>
      </c>
      <c r="F20" s="92"/>
      <c r="G20" s="79"/>
    </row>
    <row r="21" spans="2:7" ht="15.6" x14ac:dyDescent="0.3">
      <c r="B21" s="90"/>
      <c r="C21" s="85" t="s">
        <v>90</v>
      </c>
      <c r="D21" s="83" t="s">
        <v>210</v>
      </c>
      <c r="E21" s="84" t="s">
        <v>89</v>
      </c>
      <c r="F21" s="92"/>
      <c r="G21" s="79"/>
    </row>
    <row r="22" spans="2:7" ht="15.6" x14ac:dyDescent="0.3">
      <c r="B22" s="90"/>
      <c r="C22" s="82" t="s">
        <v>91</v>
      </c>
      <c r="D22" s="83" t="s">
        <v>211</v>
      </c>
      <c r="E22" s="84" t="s">
        <v>86</v>
      </c>
      <c r="F22" s="92"/>
      <c r="G22" s="79"/>
    </row>
    <row r="23" spans="2:7" ht="15.6" x14ac:dyDescent="0.3">
      <c r="B23" s="90"/>
      <c r="C23" s="82" t="s">
        <v>91</v>
      </c>
      <c r="D23" s="83" t="s">
        <v>212</v>
      </c>
      <c r="E23" s="84" t="s">
        <v>86</v>
      </c>
      <c r="F23" s="92"/>
      <c r="G23" s="79"/>
    </row>
    <row r="24" spans="2:7" ht="15.6" x14ac:dyDescent="0.3">
      <c r="B24" s="90"/>
      <c r="C24" s="82" t="s">
        <v>91</v>
      </c>
      <c r="D24" s="83" t="s">
        <v>198</v>
      </c>
      <c r="E24" s="84" t="s">
        <v>86</v>
      </c>
      <c r="F24" s="92"/>
      <c r="G24" s="79"/>
    </row>
    <row r="25" spans="2:7" ht="15.6" x14ac:dyDescent="0.3">
      <c r="B25" s="90"/>
      <c r="C25" s="85" t="s">
        <v>90</v>
      </c>
      <c r="D25" s="83" t="s">
        <v>196</v>
      </c>
      <c r="E25" s="84" t="s">
        <v>195</v>
      </c>
      <c r="F25" s="92"/>
      <c r="G25" s="79"/>
    </row>
    <row r="26" spans="2:7" ht="15.6" x14ac:dyDescent="0.3">
      <c r="B26" s="90"/>
      <c r="C26" s="85" t="s">
        <v>90</v>
      </c>
      <c r="D26" s="83" t="s">
        <v>197</v>
      </c>
      <c r="E26" s="84" t="s">
        <v>195</v>
      </c>
      <c r="F26" s="92"/>
      <c r="G26" s="79"/>
    </row>
    <row r="27" spans="2:7" ht="15.6" x14ac:dyDescent="0.3">
      <c r="B27" s="90"/>
      <c r="C27" s="85" t="s">
        <v>90</v>
      </c>
      <c r="D27" s="83" t="s">
        <v>216</v>
      </c>
      <c r="E27" s="84" t="s">
        <v>195</v>
      </c>
      <c r="F27" s="92"/>
      <c r="G27" s="79"/>
    </row>
    <row r="28" spans="2:7" ht="15.6" x14ac:dyDescent="0.3">
      <c r="B28" s="90"/>
      <c r="C28" s="82" t="s">
        <v>88</v>
      </c>
      <c r="D28" s="83" t="s">
        <v>214</v>
      </c>
      <c r="E28" s="84" t="s">
        <v>195</v>
      </c>
      <c r="F28" s="92"/>
      <c r="G28" s="79"/>
    </row>
    <row r="29" spans="2:7" ht="15.6" x14ac:dyDescent="0.3">
      <c r="B29" s="90"/>
      <c r="C29" s="82" t="s">
        <v>88</v>
      </c>
      <c r="D29" s="83" t="s">
        <v>213</v>
      </c>
      <c r="E29" s="84" t="s">
        <v>195</v>
      </c>
      <c r="F29" s="92"/>
      <c r="G29" s="79"/>
    </row>
    <row r="30" spans="2:7" ht="15.6" x14ac:dyDescent="0.3">
      <c r="B30" s="146"/>
      <c r="C30" s="106" t="s">
        <v>122</v>
      </c>
      <c r="D30" s="83" t="s">
        <v>121</v>
      </c>
      <c r="E30" s="84" t="s">
        <v>120</v>
      </c>
      <c r="F30" s="147"/>
    </row>
    <row r="31" spans="2:7" ht="15.6" x14ac:dyDescent="0.3">
      <c r="B31" s="146"/>
      <c r="C31" s="106" t="s">
        <v>122</v>
      </c>
      <c r="D31" s="83" t="s">
        <v>215</v>
      </c>
      <c r="E31" s="84" t="s">
        <v>120</v>
      </c>
      <c r="F31" s="147"/>
    </row>
    <row r="32" spans="2:7" x14ac:dyDescent="0.3">
      <c r="B32" s="148"/>
      <c r="C32" s="93"/>
      <c r="D32" s="93"/>
      <c r="E32" s="93"/>
      <c r="F32" s="149"/>
    </row>
    <row r="33" spans="3:5" x14ac:dyDescent="0.3">
      <c r="C33" s="91"/>
      <c r="D33" s="91"/>
      <c r="E33" s="91"/>
    </row>
    <row r="34" spans="3:5" hidden="1" x14ac:dyDescent="0.3">
      <c r="C34" s="91"/>
      <c r="D34" s="91"/>
      <c r="E34" s="91"/>
    </row>
    <row r="35" spans="3:5" hidden="1" x14ac:dyDescent="0.3">
      <c r="C35" s="91"/>
      <c r="D35" s="91"/>
      <c r="E35" s="91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>
      <selection activeCell="C12" sqref="C12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bestFit="1" customWidth="1"/>
    <col min="4" max="4" width="54.44140625" bestFit="1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0"/>
      <c r="C2" s="51"/>
      <c r="D2" s="51"/>
      <c r="E2" s="51"/>
      <c r="F2" s="52"/>
      <c r="G2" s="2"/>
    </row>
    <row r="3" spans="2:7" x14ac:dyDescent="0.3">
      <c r="B3" s="53"/>
      <c r="C3" s="54"/>
      <c r="D3" s="54"/>
      <c r="E3" s="54"/>
      <c r="F3" s="55"/>
      <c r="G3" s="2"/>
    </row>
    <row r="4" spans="2:7" x14ac:dyDescent="0.3">
      <c r="B4" s="53"/>
      <c r="C4" s="54"/>
      <c r="D4" s="54"/>
      <c r="E4" s="54"/>
      <c r="F4" s="55"/>
      <c r="G4" s="2"/>
    </row>
    <row r="5" spans="2:7" x14ac:dyDescent="0.3">
      <c r="B5" s="53"/>
      <c r="C5" s="54"/>
      <c r="D5" s="54"/>
      <c r="E5" s="54"/>
      <c r="F5" s="55"/>
      <c r="G5" s="2"/>
    </row>
    <row r="6" spans="2:7" x14ac:dyDescent="0.3">
      <c r="B6" s="53"/>
      <c r="C6" s="54"/>
      <c r="D6" s="54"/>
      <c r="E6" s="54"/>
      <c r="F6" s="55"/>
      <c r="G6" s="2"/>
    </row>
    <row r="7" spans="2:7" ht="15" thickBot="1" x14ac:dyDescent="0.35">
      <c r="B7" s="53"/>
      <c r="C7" s="19"/>
      <c r="D7" s="19"/>
      <c r="E7" s="19"/>
      <c r="F7" s="55"/>
      <c r="G7" s="2"/>
    </row>
    <row r="8" spans="2:7" ht="15" thickTop="1" x14ac:dyDescent="0.3">
      <c r="B8" s="53"/>
      <c r="C8" s="1"/>
      <c r="D8" s="54"/>
      <c r="E8" s="54"/>
      <c r="F8" s="55"/>
      <c r="G8" s="2"/>
    </row>
    <row r="9" spans="2:7" x14ac:dyDescent="0.3">
      <c r="B9" s="53"/>
      <c r="C9" s="58" t="s">
        <v>108</v>
      </c>
      <c r="D9" s="54"/>
      <c r="E9" s="1"/>
      <c r="F9" s="47"/>
    </row>
    <row r="10" spans="2:7" x14ac:dyDescent="0.3">
      <c r="B10" s="53"/>
      <c r="C10" s="98">
        <v>43101</v>
      </c>
      <c r="D10" s="54" t="s">
        <v>93</v>
      </c>
      <c r="E10" s="1"/>
      <c r="F10" s="47"/>
    </row>
    <row r="11" spans="2:7" x14ac:dyDescent="0.3">
      <c r="B11" s="53"/>
      <c r="C11" s="98">
        <v>43070</v>
      </c>
      <c r="D11" s="54" t="s">
        <v>104</v>
      </c>
      <c r="E11" s="1"/>
      <c r="F11" s="47"/>
    </row>
    <row r="12" spans="2:7" x14ac:dyDescent="0.3">
      <c r="B12" s="53"/>
      <c r="C12" s="98">
        <v>42736</v>
      </c>
      <c r="D12" s="54" t="s">
        <v>104</v>
      </c>
      <c r="E12" s="1"/>
      <c r="F12" s="47"/>
    </row>
    <row r="13" spans="2:7" x14ac:dyDescent="0.3">
      <c r="B13" s="53"/>
      <c r="C13" s="98"/>
      <c r="D13" s="54"/>
      <c r="E13" s="1"/>
      <c r="F13" s="47"/>
    </row>
    <row r="14" spans="2:7" x14ac:dyDescent="0.3">
      <c r="B14" s="53"/>
      <c r="C14" s="43" t="s">
        <v>92</v>
      </c>
      <c r="D14" s="54" t="s">
        <v>226</v>
      </c>
      <c r="E14" s="1"/>
      <c r="F14" s="47"/>
    </row>
    <row r="15" spans="2:7" x14ac:dyDescent="0.3">
      <c r="B15" s="53"/>
      <c r="C15" s="64" t="s">
        <v>92</v>
      </c>
      <c r="D15" s="54" t="s">
        <v>94</v>
      </c>
      <c r="E15" s="1"/>
      <c r="F15" s="47"/>
    </row>
    <row r="16" spans="2:7" x14ac:dyDescent="0.3">
      <c r="B16" s="53"/>
      <c r="C16" s="59" t="s">
        <v>92</v>
      </c>
      <c r="D16" s="54" t="s">
        <v>95</v>
      </c>
      <c r="E16" s="1"/>
      <c r="F16" s="47"/>
    </row>
    <row r="17" spans="2:7" x14ac:dyDescent="0.3">
      <c r="B17" s="53"/>
      <c r="C17" s="54"/>
      <c r="D17" s="54"/>
      <c r="E17" s="1"/>
      <c r="F17" s="47"/>
    </row>
    <row r="18" spans="2:7" x14ac:dyDescent="0.3">
      <c r="B18" s="53"/>
      <c r="C18" s="54"/>
      <c r="D18" s="54"/>
      <c r="E18" s="1"/>
      <c r="F18" s="47"/>
    </row>
    <row r="19" spans="2:7" x14ac:dyDescent="0.3">
      <c r="B19" s="56"/>
      <c r="C19" s="57"/>
      <c r="D19" s="57"/>
      <c r="E19" s="48"/>
      <c r="F19" s="49"/>
    </row>
    <row r="20" spans="2:7" x14ac:dyDescent="0.3">
      <c r="B20" s="54"/>
      <c r="C20" s="54"/>
      <c r="D20" s="54"/>
      <c r="E20" s="1"/>
      <c r="F20" s="1"/>
    </row>
    <row r="21" spans="2:7" hidden="1" x14ac:dyDescent="0.3">
      <c r="B21" s="54"/>
      <c r="C21" s="54"/>
      <c r="D21" s="54"/>
      <c r="E21" s="1"/>
      <c r="F21" s="1"/>
    </row>
    <row r="22" spans="2:7" hidden="1" x14ac:dyDescent="0.3">
      <c r="B22" s="54"/>
      <c r="C22" s="54"/>
      <c r="D22" s="54"/>
      <c r="E22" s="1"/>
      <c r="F22" s="1"/>
    </row>
    <row r="23" spans="2:7" hidden="1" x14ac:dyDescent="0.3">
      <c r="B23" s="54"/>
      <c r="C23" s="54"/>
      <c r="D23" s="54"/>
      <c r="E23" s="1"/>
      <c r="F23" s="1"/>
    </row>
    <row r="24" spans="2:7" hidden="1" x14ac:dyDescent="0.3">
      <c r="B24" s="54"/>
      <c r="C24" s="54"/>
      <c r="D24" s="54"/>
      <c r="E24" s="1"/>
      <c r="F24" s="1"/>
    </row>
    <row r="25" spans="2:7" hidden="1" x14ac:dyDescent="0.3">
      <c r="B25" s="54"/>
      <c r="C25" s="54"/>
      <c r="D25" s="54"/>
      <c r="E25" s="54"/>
      <c r="F25" s="54"/>
      <c r="G25" s="2"/>
    </row>
    <row r="26" spans="2:7" hidden="1" x14ac:dyDescent="0.3">
      <c r="B26" s="54"/>
      <c r="C26" s="54"/>
      <c r="D26" s="54"/>
      <c r="E26" s="54"/>
      <c r="F26" s="54"/>
      <c r="G26" s="2"/>
    </row>
    <row r="27" spans="2:7" hidden="1" x14ac:dyDescent="0.3">
      <c r="B27" s="54"/>
      <c r="C27" s="54"/>
      <c r="D27" s="54"/>
      <c r="E27" s="54"/>
      <c r="F27" s="54"/>
      <c r="G27" s="2"/>
    </row>
    <row r="28" spans="2:7" hidden="1" x14ac:dyDescent="0.3">
      <c r="B28" s="54"/>
      <c r="C28" s="54"/>
      <c r="D28" s="54"/>
      <c r="E28" s="54"/>
      <c r="F28" s="54"/>
      <c r="G28" s="2"/>
    </row>
    <row r="29" spans="2:7" hidden="1" x14ac:dyDescent="0.3">
      <c r="B29" s="54"/>
      <c r="C29" s="54"/>
      <c r="D29" s="54"/>
      <c r="E29" s="54"/>
      <c r="F29" s="54"/>
      <c r="G29" s="2"/>
    </row>
  </sheetData>
  <sheetProtection algorithmName="SHA-512" hashValue="0Pze1U41RKZqvp5ZZo7WwiwY+sj7nYYtYsnEt/3Ug4QUFFOdTZGlONlPXWx/DhuT13F3YGvsh0z5G2DLaQvCIQ==" saltValue="TWoy2mQDVBDGQsBYk6/b6A==" spinCount="100000"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4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H11" sqref="H11"/>
    </sheetView>
  </sheetViews>
  <sheetFormatPr baseColWidth="10" defaultColWidth="0" defaultRowHeight="14.4" x14ac:dyDescent="0.3"/>
  <cols>
    <col min="1" max="1" width="3.88671875" style="21" customWidth="1"/>
    <col min="2" max="2" width="17.33203125" style="21" customWidth="1"/>
    <col min="3" max="3" width="71.33203125" style="21" customWidth="1"/>
    <col min="4" max="4" width="11.6640625" style="21" bestFit="1" customWidth="1"/>
    <col min="5" max="5" width="11.5546875" style="151" customWidth="1"/>
    <col min="6" max="6" width="4.109375" style="21" bestFit="1" customWidth="1"/>
    <col min="7" max="7" width="29.33203125" style="21" customWidth="1"/>
    <col min="8" max="8" width="10" style="21" bestFit="1" customWidth="1"/>
    <col min="9" max="9" width="11.88671875" style="21" bestFit="1" customWidth="1"/>
    <col min="10" max="10" width="11.6640625" style="21" customWidth="1"/>
    <col min="11" max="11" width="10.6640625" style="21" customWidth="1"/>
    <col min="12" max="12" width="11.5546875" style="21" customWidth="1"/>
    <col min="13" max="25" width="0" style="21" hidden="1" customWidth="1"/>
    <col min="26" max="16384" width="11.5546875" style="21" hidden="1"/>
  </cols>
  <sheetData>
    <row r="2" spans="2:11" ht="15.6" x14ac:dyDescent="0.3">
      <c r="C2" s="22" t="s">
        <v>2</v>
      </c>
    </row>
    <row r="3" spans="2:11" ht="15.6" customHeight="1" x14ac:dyDescent="0.3">
      <c r="C3" s="22" t="s">
        <v>1</v>
      </c>
    </row>
    <row r="4" spans="2:11" ht="15.6" customHeight="1" thickBot="1" x14ac:dyDescent="0.35">
      <c r="B4" s="23"/>
      <c r="C4" s="24" t="s">
        <v>3</v>
      </c>
      <c r="D4" s="19"/>
      <c r="E4" s="19"/>
      <c r="F4" s="19"/>
      <c r="G4" s="19"/>
      <c r="H4" s="19"/>
      <c r="I4" s="19"/>
      <c r="J4" s="19"/>
      <c r="K4" s="19"/>
    </row>
    <row r="5" spans="2:11" ht="16.2" thickTop="1" x14ac:dyDescent="0.3">
      <c r="B5" s="25"/>
      <c r="C5" s="26"/>
      <c r="D5" s="3"/>
    </row>
    <row r="6" spans="2:11" x14ac:dyDescent="0.3">
      <c r="B6" s="295" t="s">
        <v>28</v>
      </c>
      <c r="C6" s="296"/>
      <c r="D6" s="3"/>
      <c r="F6" s="295" t="s">
        <v>96</v>
      </c>
      <c r="G6" s="297"/>
      <c r="H6" s="297"/>
      <c r="I6" s="297"/>
      <c r="J6" s="297"/>
      <c r="K6" s="296"/>
    </row>
    <row r="8" spans="2:11" x14ac:dyDescent="0.3">
      <c r="B8" s="4" t="s">
        <v>4</v>
      </c>
      <c r="C8" s="4" t="s">
        <v>5</v>
      </c>
      <c r="D8" s="5">
        <v>43131</v>
      </c>
      <c r="F8" s="298" t="s">
        <v>39</v>
      </c>
      <c r="G8" s="299"/>
      <c r="H8" s="20">
        <v>42766</v>
      </c>
      <c r="I8" s="20">
        <v>43131</v>
      </c>
      <c r="J8" s="20" t="s">
        <v>40</v>
      </c>
      <c r="K8" s="20" t="s">
        <v>42</v>
      </c>
    </row>
    <row r="9" spans="2:11" x14ac:dyDescent="0.3">
      <c r="B9" s="27">
        <v>300000</v>
      </c>
      <c r="C9" s="28" t="s">
        <v>6</v>
      </c>
      <c r="D9" s="6">
        <v>2539340.5100000002</v>
      </c>
      <c r="F9" s="60">
        <v>1</v>
      </c>
      <c r="G9" s="61" t="s">
        <v>58</v>
      </c>
      <c r="H9" s="69">
        <v>8258.26</v>
      </c>
      <c r="I9" s="69">
        <v>7969.37</v>
      </c>
      <c r="J9" s="62">
        <v>-3.4981945349262467E-2</v>
      </c>
      <c r="K9" s="63">
        <v>0.2102170392137209</v>
      </c>
    </row>
    <row r="10" spans="2:11" x14ac:dyDescent="0.3">
      <c r="B10" s="27">
        <v>400000</v>
      </c>
      <c r="C10" s="28" t="s">
        <v>7</v>
      </c>
      <c r="D10" s="6">
        <v>146136.64000000001</v>
      </c>
      <c r="F10" s="60">
        <v>2</v>
      </c>
      <c r="G10" s="61" t="s">
        <v>78</v>
      </c>
      <c r="H10" s="69">
        <v>4645.2299999999996</v>
      </c>
      <c r="I10" s="69">
        <v>4696.76</v>
      </c>
      <c r="J10" s="62">
        <v>1.1093099803454409E-2</v>
      </c>
      <c r="K10" s="63">
        <v>0.12389172307189097</v>
      </c>
    </row>
    <row r="11" spans="2:11" x14ac:dyDescent="0.3">
      <c r="B11" s="27">
        <v>411500</v>
      </c>
      <c r="C11" s="29" t="s">
        <v>8</v>
      </c>
      <c r="D11" s="6">
        <v>122768.04000000001</v>
      </c>
      <c r="F11" s="60">
        <v>3</v>
      </c>
      <c r="G11" s="61" t="s">
        <v>62</v>
      </c>
      <c r="H11" s="69">
        <v>4785.68</v>
      </c>
      <c r="I11" s="69">
        <v>4366.32</v>
      </c>
      <c r="J11" s="62">
        <v>-8.7628090469901943E-2</v>
      </c>
      <c r="K11" s="63">
        <v>0.11517533539786129</v>
      </c>
    </row>
    <row r="12" spans="2:11" x14ac:dyDescent="0.3">
      <c r="B12" s="30">
        <v>414000</v>
      </c>
      <c r="C12" s="31" t="s">
        <v>9</v>
      </c>
      <c r="D12" s="7">
        <v>0</v>
      </c>
      <c r="E12" s="97"/>
      <c r="F12" s="60">
        <v>4</v>
      </c>
      <c r="G12" s="61" t="s">
        <v>59</v>
      </c>
      <c r="H12" s="69">
        <v>3772.38</v>
      </c>
      <c r="I12" s="69">
        <v>3502.08</v>
      </c>
      <c r="J12" s="62">
        <v>-7.1652378604488476E-2</v>
      </c>
      <c r="K12" s="63">
        <v>9.2378304519627988E-2</v>
      </c>
    </row>
    <row r="13" spans="2:11" x14ac:dyDescent="0.3">
      <c r="B13" s="27">
        <v>415500</v>
      </c>
      <c r="C13" s="29" t="s">
        <v>10</v>
      </c>
      <c r="D13" s="6">
        <v>5939.9500000000007</v>
      </c>
      <c r="E13" s="97"/>
      <c r="F13" s="60">
        <v>5</v>
      </c>
      <c r="G13" s="61" t="s">
        <v>57</v>
      </c>
      <c r="H13" s="69">
        <v>3290.64</v>
      </c>
      <c r="I13" s="69">
        <v>3332</v>
      </c>
      <c r="J13" s="62">
        <v>1.2568983541195733E-2</v>
      </c>
      <c r="K13" s="63">
        <v>8.789191299439203E-2</v>
      </c>
    </row>
    <row r="14" spans="2:11" x14ac:dyDescent="0.3">
      <c r="B14" s="30">
        <v>419500</v>
      </c>
      <c r="C14" s="31" t="s">
        <v>11</v>
      </c>
      <c r="D14" s="7">
        <v>3216.7099999999996</v>
      </c>
      <c r="E14" s="97"/>
      <c r="F14" s="60">
        <v>6</v>
      </c>
      <c r="G14" s="61" t="s">
        <v>68</v>
      </c>
      <c r="H14" s="69">
        <v>2809.52</v>
      </c>
      <c r="I14" s="69">
        <v>2920.18</v>
      </c>
      <c r="J14" s="62">
        <v>3.9387511033913247E-2</v>
      </c>
      <c r="K14" s="63">
        <v>7.7028873495787437E-2</v>
      </c>
    </row>
    <row r="15" spans="2:11" x14ac:dyDescent="0.3">
      <c r="B15" s="32"/>
      <c r="C15" s="33" t="s">
        <v>12</v>
      </c>
      <c r="D15" s="8">
        <v>5745.5599999999995</v>
      </c>
      <c r="E15" s="97"/>
      <c r="F15" s="60">
        <v>7</v>
      </c>
      <c r="G15" s="61" t="s">
        <v>63</v>
      </c>
      <c r="H15" s="69">
        <v>1989.29</v>
      </c>
      <c r="I15" s="69">
        <v>2662.59</v>
      </c>
      <c r="J15" s="62">
        <v>0.33846246650815126</v>
      </c>
      <c r="K15" s="63">
        <v>7.0234132238817013E-2</v>
      </c>
    </row>
    <row r="16" spans="2:11" x14ac:dyDescent="0.3">
      <c r="B16" s="32"/>
      <c r="C16" s="34" t="s">
        <v>13</v>
      </c>
      <c r="D16" s="8">
        <v>10105.35</v>
      </c>
      <c r="E16" s="97"/>
      <c r="F16" s="60">
        <v>8</v>
      </c>
      <c r="G16" s="61" t="s">
        <v>73</v>
      </c>
      <c r="H16" s="69">
        <v>1545.86</v>
      </c>
      <c r="I16" s="69">
        <v>1872.07</v>
      </c>
      <c r="J16" s="62">
        <v>0.21102169666075854</v>
      </c>
      <c r="K16" s="63">
        <v>4.9381696746522055E-2</v>
      </c>
    </row>
    <row r="17" spans="2:11" x14ac:dyDescent="0.3">
      <c r="B17" s="32"/>
      <c r="C17" s="35" t="s">
        <v>14</v>
      </c>
      <c r="D17" s="8">
        <v>144558.90000000002</v>
      </c>
      <c r="E17" s="97"/>
      <c r="F17" s="60">
        <v>9</v>
      </c>
      <c r="G17" s="61" t="s">
        <v>217</v>
      </c>
      <c r="H17" s="69">
        <v>1574.36</v>
      </c>
      <c r="I17" s="69">
        <v>1568</v>
      </c>
      <c r="J17" s="62">
        <v>-4.0397367819303698E-3</v>
      </c>
      <c r="K17" s="63">
        <v>4.1360900232655075E-2</v>
      </c>
    </row>
    <row r="18" spans="2:11" x14ac:dyDescent="0.3">
      <c r="B18" s="32"/>
      <c r="C18" s="35" t="s">
        <v>15</v>
      </c>
      <c r="D18" s="8">
        <v>1577.7399999999907</v>
      </c>
      <c r="E18" s="97"/>
      <c r="F18" s="60">
        <v>10</v>
      </c>
      <c r="G18" s="61" t="s">
        <v>66</v>
      </c>
      <c r="H18" s="69">
        <v>1364.63</v>
      </c>
      <c r="I18" s="69">
        <v>1391.46</v>
      </c>
      <c r="J18" s="62">
        <v>1.9661007012889975E-2</v>
      </c>
      <c r="K18" s="63">
        <v>3.6704106018960604E-2</v>
      </c>
    </row>
    <row r="19" spans="2:11" x14ac:dyDescent="0.3">
      <c r="B19" s="32">
        <v>500000</v>
      </c>
      <c r="C19" s="35" t="s">
        <v>16</v>
      </c>
      <c r="D19" s="8">
        <v>108226.44</v>
      </c>
      <c r="E19" s="97"/>
      <c r="F19" s="60">
        <v>11</v>
      </c>
      <c r="G19" s="61" t="s">
        <v>64</v>
      </c>
      <c r="H19" s="69">
        <v>667.43</v>
      </c>
      <c r="I19" s="69">
        <v>1007.66</v>
      </c>
      <c r="J19" s="62">
        <v>0.50976132328483903</v>
      </c>
      <c r="K19" s="63">
        <v>2.6580181587013529E-2</v>
      </c>
    </row>
    <row r="20" spans="2:11" x14ac:dyDescent="0.3">
      <c r="B20" s="27">
        <v>510000</v>
      </c>
      <c r="C20" s="36" t="s">
        <v>17</v>
      </c>
      <c r="D20" s="6">
        <v>85240.349999999991</v>
      </c>
      <c r="E20" s="97"/>
      <c r="F20" s="60">
        <v>12</v>
      </c>
      <c r="G20" s="61" t="s">
        <v>61</v>
      </c>
      <c r="H20" s="69">
        <v>832.66</v>
      </c>
      <c r="I20" s="69">
        <v>793.85</v>
      </c>
      <c r="J20" s="62">
        <v>-4.6609660605769432E-2</v>
      </c>
      <c r="K20" s="63">
        <v>2.094027464903905E-2</v>
      </c>
    </row>
    <row r="21" spans="2:11" x14ac:dyDescent="0.3">
      <c r="B21" s="30">
        <v>511500</v>
      </c>
      <c r="C21" s="31" t="s">
        <v>18</v>
      </c>
      <c r="D21" s="7">
        <v>8323.31</v>
      </c>
      <c r="E21" s="97"/>
      <c r="F21" s="60">
        <v>13</v>
      </c>
      <c r="G21" s="61" t="s">
        <v>60</v>
      </c>
      <c r="H21" s="69">
        <v>3493.42</v>
      </c>
      <c r="I21" s="69">
        <v>629.32000000000005</v>
      </c>
      <c r="J21" s="62">
        <v>-0.81985561426911158</v>
      </c>
      <c r="K21" s="63">
        <v>1.6600281718376589E-2</v>
      </c>
    </row>
    <row r="22" spans="2:11" x14ac:dyDescent="0.3">
      <c r="B22" s="27">
        <v>512000</v>
      </c>
      <c r="C22" s="29" t="s">
        <v>19</v>
      </c>
      <c r="D22" s="6">
        <v>35927.629999999997</v>
      </c>
      <c r="E22" s="97"/>
      <c r="F22" s="60">
        <v>14</v>
      </c>
      <c r="G22" s="61" t="s">
        <v>69</v>
      </c>
      <c r="H22" s="69">
        <v>443.55</v>
      </c>
      <c r="I22" s="69">
        <v>626.41999999999996</v>
      </c>
      <c r="J22" s="62">
        <v>0.41228722804644335</v>
      </c>
      <c r="K22" s="63">
        <v>1.6523785155446294E-2</v>
      </c>
    </row>
    <row r="23" spans="2:11" x14ac:dyDescent="0.3">
      <c r="B23" s="30">
        <v>513000</v>
      </c>
      <c r="C23" s="31" t="s">
        <v>20</v>
      </c>
      <c r="D23" s="7">
        <v>3644.0500000000006</v>
      </c>
      <c r="E23" s="97"/>
      <c r="F23" s="60">
        <v>15</v>
      </c>
      <c r="G23" s="61" t="s">
        <v>74</v>
      </c>
      <c r="H23" s="69">
        <v>567.61</v>
      </c>
      <c r="I23" s="69">
        <v>505</v>
      </c>
      <c r="J23" s="62">
        <v>-0.11030461056006768</v>
      </c>
      <c r="K23" s="63">
        <v>1.3320953199930366E-2</v>
      </c>
    </row>
    <row r="24" spans="2:11" x14ac:dyDescent="0.3">
      <c r="B24" s="27">
        <v>514000</v>
      </c>
      <c r="C24" s="29" t="s">
        <v>21</v>
      </c>
      <c r="D24" s="6">
        <v>2824.19</v>
      </c>
      <c r="E24" s="97"/>
      <c r="F24" s="60">
        <v>16</v>
      </c>
      <c r="G24" s="61" t="s">
        <v>67</v>
      </c>
      <c r="H24" s="69">
        <v>520.04</v>
      </c>
      <c r="I24" s="69">
        <v>349.95</v>
      </c>
      <c r="J24" s="62">
        <v>-0.32707099453888155</v>
      </c>
      <c r="K24" s="63">
        <v>9.2310248956745181E-3</v>
      </c>
    </row>
    <row r="25" spans="2:11" x14ac:dyDescent="0.3">
      <c r="B25" s="27">
        <v>514500</v>
      </c>
      <c r="C25" s="29" t="s">
        <v>109</v>
      </c>
      <c r="D25" s="6">
        <v>3514.0399999999991</v>
      </c>
      <c r="E25" s="97"/>
      <c r="F25" s="60">
        <v>17</v>
      </c>
      <c r="G25" s="61" t="s">
        <v>218</v>
      </c>
      <c r="H25" s="69">
        <v>522.16</v>
      </c>
      <c r="I25" s="69">
        <v>151</v>
      </c>
      <c r="J25" s="62">
        <v>-0.71081660793626478</v>
      </c>
      <c r="K25" s="63">
        <v>3.9830968974049214E-3</v>
      </c>
    </row>
    <row r="26" spans="2:11" x14ac:dyDescent="0.3">
      <c r="B26" s="27">
        <v>515000</v>
      </c>
      <c r="C26" s="29" t="s">
        <v>110</v>
      </c>
      <c r="D26" s="6">
        <v>608.27999999999986</v>
      </c>
      <c r="E26" s="97"/>
      <c r="F26" s="60">
        <v>18</v>
      </c>
      <c r="G26" s="61" t="s">
        <v>70</v>
      </c>
      <c r="H26" s="69">
        <v>138.08000000000001</v>
      </c>
      <c r="I26" s="69">
        <v>105.9</v>
      </c>
      <c r="J26" s="62">
        <v>-0.23305330243337197</v>
      </c>
      <c r="K26" s="63">
        <v>2.7934434532131203E-3</v>
      </c>
    </row>
    <row r="27" spans="2:11" x14ac:dyDescent="0.3">
      <c r="B27" s="27">
        <v>515500</v>
      </c>
      <c r="C27" s="29" t="s">
        <v>111</v>
      </c>
      <c r="D27" s="6">
        <v>974.52</v>
      </c>
      <c r="E27" s="97"/>
      <c r="F27" s="60">
        <v>19</v>
      </c>
      <c r="G27" s="61" t="s">
        <v>71</v>
      </c>
      <c r="H27" s="69">
        <v>-169.33</v>
      </c>
      <c r="I27" s="69">
        <v>-75.05</v>
      </c>
      <c r="J27" s="62">
        <v>0.55678261383098104</v>
      </c>
      <c r="K27" s="63">
        <v>-1.9796782923856907E-3</v>
      </c>
    </row>
    <row r="28" spans="2:11" x14ac:dyDescent="0.3">
      <c r="B28" s="27">
        <v>516000</v>
      </c>
      <c r="C28" s="29" t="s">
        <v>112</v>
      </c>
      <c r="D28" s="6">
        <v>1293.6399999999999</v>
      </c>
      <c r="E28" s="97"/>
      <c r="F28" s="60">
        <v>20</v>
      </c>
      <c r="G28" s="61" t="s">
        <v>227</v>
      </c>
      <c r="H28" s="69">
        <v>-102.86</v>
      </c>
      <c r="I28" s="69">
        <v>-83.48</v>
      </c>
      <c r="J28" s="62">
        <v>0.18841143301574947</v>
      </c>
      <c r="K28" s="63">
        <v>-2.202045887386509E-3</v>
      </c>
    </row>
    <row r="29" spans="2:11" x14ac:dyDescent="0.3">
      <c r="B29" s="27">
        <v>516600</v>
      </c>
      <c r="C29" s="29" t="s">
        <v>10</v>
      </c>
      <c r="D29" s="6">
        <v>5482.1900000000005</v>
      </c>
      <c r="E29" s="97"/>
      <c r="F29" s="66">
        <v>21</v>
      </c>
      <c r="G29" s="65" t="s">
        <v>160</v>
      </c>
      <c r="H29" s="69">
        <v>0</v>
      </c>
      <c r="I29" s="69">
        <v>-86.58</v>
      </c>
      <c r="J29" s="62" t="s">
        <v>154</v>
      </c>
      <c r="K29" s="63">
        <v>-2.2838180753464773E-3</v>
      </c>
    </row>
    <row r="30" spans="2:11" x14ac:dyDescent="0.3">
      <c r="B30" s="27">
        <v>517000</v>
      </c>
      <c r="C30" s="29" t="s">
        <v>113</v>
      </c>
      <c r="D30" s="6">
        <v>3543.31</v>
      </c>
      <c r="E30" s="97"/>
      <c r="F30" s="66">
        <v>22</v>
      </c>
      <c r="G30" s="65" t="s">
        <v>72</v>
      </c>
      <c r="H30" s="69">
        <v>24.78</v>
      </c>
      <c r="I30" s="69">
        <v>-141.34</v>
      </c>
      <c r="J30" s="62">
        <v>-6.7037933817594837</v>
      </c>
      <c r="K30" s="63">
        <v>-3.7282842084715999E-3</v>
      </c>
    </row>
    <row r="31" spans="2:11" x14ac:dyDescent="0.3">
      <c r="B31" s="27">
        <v>517500</v>
      </c>
      <c r="C31" s="29" t="s">
        <v>114</v>
      </c>
      <c r="D31" s="6">
        <v>884.51999999999987</v>
      </c>
      <c r="E31" s="97"/>
      <c r="F31" s="66">
        <v>23</v>
      </c>
      <c r="G31" s="65" t="s">
        <v>81</v>
      </c>
      <c r="H31" s="69">
        <v>-133.26</v>
      </c>
      <c r="I31" s="69">
        <v>-153.28</v>
      </c>
      <c r="J31" s="62">
        <v>-0.15023262794537007</v>
      </c>
      <c r="K31" s="63">
        <v>-4.0432390227432202E-3</v>
      </c>
    </row>
    <row r="32" spans="2:11" x14ac:dyDescent="0.3">
      <c r="B32" s="27">
        <v>518000</v>
      </c>
      <c r="C32" s="29" t="s">
        <v>115</v>
      </c>
      <c r="D32" s="6">
        <v>1878.0599999999995</v>
      </c>
      <c r="E32" s="97"/>
      <c r="F32" s="42">
        <v>24</v>
      </c>
      <c r="G32" s="43" t="s">
        <v>65</v>
      </c>
      <c r="H32" s="44">
        <v>1007.06</v>
      </c>
      <c r="I32" s="44">
        <v>0</v>
      </c>
      <c r="J32" s="45">
        <v>-1</v>
      </c>
      <c r="K32" s="46">
        <v>0</v>
      </c>
    </row>
    <row r="33" spans="2:11" ht="13.95" customHeight="1" x14ac:dyDescent="0.3">
      <c r="B33" s="30">
        <v>519000</v>
      </c>
      <c r="C33" s="31" t="s">
        <v>11</v>
      </c>
      <c r="D33" s="7">
        <v>13010.139999999998</v>
      </c>
      <c r="E33" s="97"/>
      <c r="F33" s="42">
        <v>25</v>
      </c>
      <c r="G33" s="43" t="s">
        <v>76</v>
      </c>
      <c r="H33" s="44">
        <v>-136.08000000000001</v>
      </c>
      <c r="I33" s="44"/>
      <c r="J33" s="45">
        <v>-1</v>
      </c>
      <c r="K33" s="46">
        <v>0</v>
      </c>
    </row>
    <row r="34" spans="2:11" x14ac:dyDescent="0.3">
      <c r="B34" s="27">
        <v>570000</v>
      </c>
      <c r="C34" s="36" t="s">
        <v>22</v>
      </c>
      <c r="D34" s="6">
        <v>22987.079999999994</v>
      </c>
      <c r="E34" s="97"/>
      <c r="F34" s="42">
        <v>26</v>
      </c>
      <c r="G34" s="43" t="s">
        <v>161</v>
      </c>
      <c r="H34" s="44">
        <v>0</v>
      </c>
      <c r="I34" s="44"/>
      <c r="J34" s="45" t="s">
        <v>154</v>
      </c>
      <c r="K34" s="46">
        <v>0</v>
      </c>
    </row>
    <row r="35" spans="2:11" x14ac:dyDescent="0.3">
      <c r="B35" s="32"/>
      <c r="C35" s="33" t="s">
        <v>23</v>
      </c>
      <c r="D35" s="8">
        <v>818.76999999998952</v>
      </c>
      <c r="E35" s="97"/>
      <c r="F35" s="42">
        <v>27</v>
      </c>
      <c r="G35" s="43" t="s">
        <v>75</v>
      </c>
      <c r="H35" s="44">
        <v>0</v>
      </c>
      <c r="I35" s="44"/>
      <c r="J35" s="45" t="s">
        <v>154</v>
      </c>
      <c r="K35" s="46">
        <v>0</v>
      </c>
    </row>
    <row r="36" spans="2:11" x14ac:dyDescent="0.3">
      <c r="B36" s="32"/>
      <c r="C36" s="34" t="s">
        <v>24</v>
      </c>
      <c r="D36" s="8">
        <v>2513.7000000000003</v>
      </c>
      <c r="E36" s="97"/>
      <c r="F36" s="42">
        <v>28</v>
      </c>
      <c r="G36" s="43" t="s">
        <v>159</v>
      </c>
      <c r="H36" s="44">
        <v>0</v>
      </c>
      <c r="I36" s="44"/>
      <c r="J36" s="45" t="s">
        <v>154</v>
      </c>
      <c r="K36" s="46">
        <v>0</v>
      </c>
    </row>
    <row r="37" spans="2:11" x14ac:dyDescent="0.3">
      <c r="B37" s="32"/>
      <c r="C37" s="35" t="s">
        <v>25</v>
      </c>
      <c r="D37" s="8">
        <v>22986.090000000011</v>
      </c>
      <c r="E37" s="97"/>
      <c r="F37" s="300" t="s">
        <v>77</v>
      </c>
      <c r="G37" s="301"/>
      <c r="H37" s="68">
        <v>40840.130000000005</v>
      </c>
      <c r="I37" s="68">
        <v>37910.19999999999</v>
      </c>
      <c r="J37" s="95">
        <v>-7.1741446464543945E-2</v>
      </c>
      <c r="K37" s="95">
        <v>1</v>
      </c>
    </row>
    <row r="38" spans="2:11" x14ac:dyDescent="0.3">
      <c r="B38" s="27">
        <v>590000</v>
      </c>
      <c r="C38" s="28" t="s">
        <v>26</v>
      </c>
      <c r="D38" s="6">
        <v>37910.200000000004</v>
      </c>
      <c r="K38" s="276" t="s">
        <v>225</v>
      </c>
    </row>
    <row r="39" spans="2:11" x14ac:dyDescent="0.3">
      <c r="B39" s="287" t="s">
        <v>225</v>
      </c>
      <c r="C39" s="25"/>
      <c r="K39" s="274" t="s">
        <v>43</v>
      </c>
    </row>
    <row r="40" spans="2:11" x14ac:dyDescent="0.3">
      <c r="B40" s="287" t="s">
        <v>43</v>
      </c>
      <c r="C40" s="171"/>
      <c r="K40" s="275" t="s">
        <v>238</v>
      </c>
    </row>
    <row r="41" spans="2:11" x14ac:dyDescent="0.3">
      <c r="B41" s="288" t="s">
        <v>116</v>
      </c>
      <c r="C41" s="99"/>
      <c r="K41" s="275" t="s">
        <v>237</v>
      </c>
    </row>
    <row r="42" spans="2:11" x14ac:dyDescent="0.3">
      <c r="K42" s="275"/>
    </row>
    <row r="43" spans="2:11" x14ac:dyDescent="0.3">
      <c r="G43" s="273" t="s">
        <v>229</v>
      </c>
    </row>
  </sheetData>
  <mergeCells count="4">
    <mergeCell ref="B6:C6"/>
    <mergeCell ref="F6:K6"/>
    <mergeCell ref="F8:G8"/>
    <mergeCell ref="F37:G37"/>
  </mergeCells>
  <conditionalFormatting sqref="J9:J31">
    <cfRule type="cellIs" dxfId="14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L71"/>
  <sheetViews>
    <sheetView showGridLines="0" zoomScale="55" zoomScaleNormal="5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70" sqref="J70"/>
    </sheetView>
  </sheetViews>
  <sheetFormatPr baseColWidth="10" defaultColWidth="0" defaultRowHeight="12" x14ac:dyDescent="0.25"/>
  <cols>
    <col min="1" max="1" width="4.5546875" style="110" customWidth="1"/>
    <col min="2" max="2" width="17.33203125" style="110" customWidth="1"/>
    <col min="3" max="3" width="66.6640625" style="110" customWidth="1"/>
    <col min="4" max="4" width="11.5546875" style="110" bestFit="1" customWidth="1"/>
    <col min="5" max="5" width="13" style="110" customWidth="1"/>
    <col min="6" max="7" width="10.6640625" style="110" customWidth="1"/>
    <col min="8" max="8" width="13.33203125" style="110" bestFit="1" customWidth="1"/>
    <col min="9" max="9" width="10.6640625" style="110" customWidth="1"/>
    <col min="10" max="10" width="18.33203125" style="110" bestFit="1" customWidth="1"/>
    <col min="11" max="12" width="10.6640625" style="110" customWidth="1"/>
    <col min="13" max="13" width="11.33203125" style="110" customWidth="1"/>
    <col min="14" max="14" width="13.44140625" style="110" bestFit="1" customWidth="1"/>
    <col min="15" max="15" width="18.33203125" style="110" bestFit="1" customWidth="1"/>
    <col min="16" max="16" width="10.6640625" style="110" customWidth="1"/>
    <col min="17" max="17" width="19.109375" style="110" bestFit="1" customWidth="1"/>
    <col min="18" max="19" width="10.6640625" style="110" customWidth="1"/>
    <col min="20" max="20" width="13.88671875" style="110" bestFit="1" customWidth="1"/>
    <col min="21" max="24" width="10.6640625" style="110" customWidth="1"/>
    <col min="25" max="25" width="12.5546875" style="110" customWidth="1"/>
    <col min="26" max="27" width="11.5546875" style="110" customWidth="1"/>
    <col min="28" max="35" width="10.6640625" style="110" customWidth="1"/>
    <col min="36" max="36" width="13.44140625" style="110" customWidth="1"/>
    <col min="37" max="37" width="9.33203125" style="110" customWidth="1"/>
    <col min="38" max="38" width="0" style="110" hidden="1" customWidth="1"/>
    <col min="39" max="16384" width="9.33203125" style="110" hidden="1"/>
  </cols>
  <sheetData>
    <row r="1" spans="1:37" ht="14.4" x14ac:dyDescent="0.3">
      <c r="A1" s="109"/>
      <c r="B1" s="86"/>
    </row>
    <row r="2" spans="1:37" ht="15.6" x14ac:dyDescent="0.3">
      <c r="A2" s="86"/>
      <c r="B2" s="111"/>
      <c r="C2" s="22" t="s">
        <v>2</v>
      </c>
    </row>
    <row r="3" spans="1:37" ht="15.6" x14ac:dyDescent="0.3">
      <c r="A3" s="86"/>
      <c r="B3" s="111"/>
      <c r="C3" s="22" t="s">
        <v>1</v>
      </c>
    </row>
    <row r="4" spans="1:37" ht="16.2" thickBot="1" x14ac:dyDescent="0.35">
      <c r="A4" s="86"/>
      <c r="B4" s="24"/>
      <c r="C4" s="24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7" ht="15" thickTop="1" x14ac:dyDescent="0.3">
      <c r="A5" s="86"/>
      <c r="B5" s="3"/>
      <c r="C5" s="112"/>
    </row>
    <row r="6" spans="1:37" ht="13.2" x14ac:dyDescent="0.25">
      <c r="B6" s="295" t="s">
        <v>183</v>
      </c>
      <c r="C6" s="296"/>
    </row>
    <row r="7" spans="1:37" x14ac:dyDescent="0.25">
      <c r="B7" s="11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  <c r="AD7" s="115"/>
      <c r="AE7" s="115"/>
      <c r="AF7" s="115"/>
      <c r="AG7" s="115"/>
      <c r="AH7" s="115"/>
      <c r="AI7" s="115"/>
      <c r="AJ7" s="115"/>
    </row>
    <row r="8" spans="1:37" ht="12.75" customHeight="1" x14ac:dyDescent="0.25">
      <c r="B8" s="304" t="s">
        <v>155</v>
      </c>
      <c r="C8" s="116" t="s">
        <v>156</v>
      </c>
      <c r="D8" s="117">
        <v>3</v>
      </c>
      <c r="E8" s="117">
        <v>4</v>
      </c>
      <c r="F8" s="117">
        <v>6</v>
      </c>
      <c r="G8" s="117">
        <v>7</v>
      </c>
      <c r="H8" s="117">
        <v>12</v>
      </c>
      <c r="I8" s="117">
        <v>15</v>
      </c>
      <c r="J8" s="117">
        <v>16</v>
      </c>
      <c r="K8" s="117">
        <v>18</v>
      </c>
      <c r="L8" s="117">
        <v>19</v>
      </c>
      <c r="M8" s="117">
        <v>20</v>
      </c>
      <c r="N8" s="117">
        <v>21</v>
      </c>
      <c r="O8" s="117">
        <v>22</v>
      </c>
      <c r="P8" s="117">
        <v>23</v>
      </c>
      <c r="Q8" s="117">
        <v>24</v>
      </c>
      <c r="R8" s="117">
        <v>25</v>
      </c>
      <c r="S8" s="117">
        <v>27</v>
      </c>
      <c r="T8" s="117">
        <v>31</v>
      </c>
      <c r="U8" s="117">
        <v>33</v>
      </c>
      <c r="V8" s="117">
        <v>34</v>
      </c>
      <c r="W8" s="117">
        <v>38</v>
      </c>
      <c r="X8" s="117">
        <v>39</v>
      </c>
      <c r="Y8" s="117">
        <v>40</v>
      </c>
      <c r="Z8" s="117">
        <v>42</v>
      </c>
      <c r="AA8" s="117">
        <v>49</v>
      </c>
      <c r="AB8" s="117">
        <v>56</v>
      </c>
      <c r="AC8" s="117">
        <v>57</v>
      </c>
      <c r="AD8" s="117">
        <v>58</v>
      </c>
      <c r="AE8" s="117">
        <v>59</v>
      </c>
      <c r="AF8" s="117">
        <v>60</v>
      </c>
      <c r="AG8" s="117">
        <v>61</v>
      </c>
      <c r="AH8" s="117">
        <v>62</v>
      </c>
      <c r="AI8" s="117">
        <v>63</v>
      </c>
      <c r="AJ8" s="302" t="s">
        <v>77</v>
      </c>
    </row>
    <row r="9" spans="1:37" ht="36" x14ac:dyDescent="0.25">
      <c r="B9" s="305"/>
      <c r="C9" s="119" t="s">
        <v>157</v>
      </c>
      <c r="D9" s="118" t="s">
        <v>63</v>
      </c>
      <c r="E9" s="118" t="s">
        <v>218</v>
      </c>
      <c r="F9" s="118" t="s">
        <v>70</v>
      </c>
      <c r="G9" s="118" t="s">
        <v>68</v>
      </c>
      <c r="H9" s="118" t="s">
        <v>73</v>
      </c>
      <c r="I9" s="118" t="s">
        <v>82</v>
      </c>
      <c r="J9" s="118" t="s">
        <v>57</v>
      </c>
      <c r="K9" s="118" t="s">
        <v>67</v>
      </c>
      <c r="L9" s="118" t="s">
        <v>158</v>
      </c>
      <c r="M9" s="118" t="s">
        <v>60</v>
      </c>
      <c r="N9" s="118" t="s">
        <v>61</v>
      </c>
      <c r="O9" s="118" t="s">
        <v>62</v>
      </c>
      <c r="P9" s="118" t="s">
        <v>217</v>
      </c>
      <c r="Q9" s="118" t="s">
        <v>78</v>
      </c>
      <c r="R9" s="120" t="s">
        <v>66</v>
      </c>
      <c r="S9" s="120" t="s">
        <v>79</v>
      </c>
      <c r="T9" s="120" t="s">
        <v>58</v>
      </c>
      <c r="U9" s="120" t="s">
        <v>65</v>
      </c>
      <c r="V9" s="120" t="s">
        <v>74</v>
      </c>
      <c r="W9" s="120" t="s">
        <v>71</v>
      </c>
      <c r="X9" s="120" t="s">
        <v>64</v>
      </c>
      <c r="Y9" s="120" t="s">
        <v>72</v>
      </c>
      <c r="Z9" s="120" t="s">
        <v>59</v>
      </c>
      <c r="AA9" s="120" t="s">
        <v>159</v>
      </c>
      <c r="AB9" s="120" t="s">
        <v>80</v>
      </c>
      <c r="AC9" s="120" t="s">
        <v>75</v>
      </c>
      <c r="AD9" s="120" t="s">
        <v>76</v>
      </c>
      <c r="AE9" s="120" t="s">
        <v>69</v>
      </c>
      <c r="AF9" s="120" t="s">
        <v>81</v>
      </c>
      <c r="AG9" s="120" t="s">
        <v>153</v>
      </c>
      <c r="AH9" s="120" t="s">
        <v>160</v>
      </c>
      <c r="AI9" s="120" t="s">
        <v>161</v>
      </c>
      <c r="AJ9" s="303"/>
    </row>
    <row r="10" spans="1:37" ht="14.4" x14ac:dyDescent="0.25">
      <c r="A10" s="115"/>
      <c r="B10" s="121">
        <v>300000</v>
      </c>
      <c r="C10" s="122" t="s">
        <v>6</v>
      </c>
      <c r="D10" s="123">
        <v>102507.39</v>
      </c>
      <c r="E10" s="123">
        <v>59868</v>
      </c>
      <c r="F10" s="123">
        <v>13542.76</v>
      </c>
      <c r="G10" s="123">
        <v>203567.61</v>
      </c>
      <c r="H10" s="123">
        <v>251414.14</v>
      </c>
      <c r="I10" s="123"/>
      <c r="J10" s="123">
        <v>126103</v>
      </c>
      <c r="K10" s="123">
        <v>56542.02</v>
      </c>
      <c r="L10" s="123"/>
      <c r="M10" s="123">
        <v>61747.41</v>
      </c>
      <c r="N10" s="123">
        <v>223144.18</v>
      </c>
      <c r="O10" s="123">
        <v>317716.46999999997</v>
      </c>
      <c r="P10" s="123">
        <v>80816</v>
      </c>
      <c r="Q10" s="123">
        <v>149961.95000000001</v>
      </c>
      <c r="R10" s="123">
        <v>39493.300000000003</v>
      </c>
      <c r="S10" s="123"/>
      <c r="T10" s="123">
        <v>410991.76</v>
      </c>
      <c r="U10" s="123"/>
      <c r="V10" s="123">
        <v>58491</v>
      </c>
      <c r="W10" s="123">
        <v>17008.150000000001</v>
      </c>
      <c r="X10" s="123">
        <v>44278.97</v>
      </c>
      <c r="Y10" s="123">
        <v>56664.26</v>
      </c>
      <c r="Z10" s="123">
        <v>210117.37</v>
      </c>
      <c r="AA10" s="123"/>
      <c r="AB10" s="123"/>
      <c r="AC10" s="123"/>
      <c r="AD10" s="123"/>
      <c r="AE10" s="123">
        <v>20268.16</v>
      </c>
      <c r="AF10" s="123">
        <v>14326.94</v>
      </c>
      <c r="AG10" s="123">
        <v>11119.67</v>
      </c>
      <c r="AH10" s="123">
        <v>9650</v>
      </c>
      <c r="AI10" s="123"/>
      <c r="AJ10" s="123">
        <v>2539340.5100000002</v>
      </c>
      <c r="AK10" s="115"/>
    </row>
    <row r="11" spans="1:37" ht="14.4" x14ac:dyDescent="0.25">
      <c r="A11" s="115"/>
      <c r="B11" s="121">
        <v>400000</v>
      </c>
      <c r="C11" s="122" t="s">
        <v>7</v>
      </c>
      <c r="D11" s="123">
        <v>6098.29</v>
      </c>
      <c r="E11" s="123">
        <v>970</v>
      </c>
      <c r="F11" s="123">
        <v>1199.55</v>
      </c>
      <c r="G11" s="123">
        <v>4580.45</v>
      </c>
      <c r="H11" s="123">
        <v>13329.9</v>
      </c>
      <c r="I11" s="123"/>
      <c r="J11" s="123">
        <v>18526</v>
      </c>
      <c r="K11" s="123">
        <v>2723.91</v>
      </c>
      <c r="L11" s="123"/>
      <c r="M11" s="123">
        <v>5224.16</v>
      </c>
      <c r="N11" s="123">
        <v>5644.82</v>
      </c>
      <c r="O11" s="123">
        <v>14850.28</v>
      </c>
      <c r="P11" s="123">
        <v>3947</v>
      </c>
      <c r="Q11" s="123">
        <v>10208.620000000001</v>
      </c>
      <c r="R11" s="123">
        <v>4096.28</v>
      </c>
      <c r="S11" s="123"/>
      <c r="T11" s="123">
        <v>28803.33</v>
      </c>
      <c r="U11" s="123"/>
      <c r="V11" s="123">
        <v>1661</v>
      </c>
      <c r="W11" s="123">
        <v>1262.98</v>
      </c>
      <c r="X11" s="123">
        <v>3815.8</v>
      </c>
      <c r="Y11" s="123">
        <v>2887.84</v>
      </c>
      <c r="Z11" s="123">
        <v>11966.77</v>
      </c>
      <c r="AA11" s="123"/>
      <c r="AB11" s="123"/>
      <c r="AC11" s="123"/>
      <c r="AD11" s="123"/>
      <c r="AE11" s="123">
        <v>1994.84</v>
      </c>
      <c r="AF11" s="123">
        <v>1074.8800000000001</v>
      </c>
      <c r="AG11" s="123">
        <v>417.97</v>
      </c>
      <c r="AH11" s="123">
        <v>851.97</v>
      </c>
      <c r="AI11" s="123"/>
      <c r="AJ11" s="123">
        <v>146136.64000000001</v>
      </c>
      <c r="AK11" s="115"/>
    </row>
    <row r="12" spans="1:37" ht="14.4" x14ac:dyDescent="0.25">
      <c r="A12" s="115"/>
      <c r="B12" s="124">
        <v>410300</v>
      </c>
      <c r="C12" s="125" t="s">
        <v>162</v>
      </c>
      <c r="D12" s="126">
        <v>229.64</v>
      </c>
      <c r="E12" s="126">
        <v>18</v>
      </c>
      <c r="F12" s="126">
        <v>7.77</v>
      </c>
      <c r="G12" s="126">
        <v>7.25</v>
      </c>
      <c r="H12" s="126">
        <v>5.36</v>
      </c>
      <c r="I12" s="126"/>
      <c r="J12" s="126">
        <v>203</v>
      </c>
      <c r="K12" s="126">
        <v>23.43</v>
      </c>
      <c r="L12" s="126"/>
      <c r="M12" s="126">
        <v>185.35</v>
      </c>
      <c r="N12" s="126">
        <v>3.68</v>
      </c>
      <c r="O12" s="126">
        <v>135.62</v>
      </c>
      <c r="P12" s="126">
        <v>198</v>
      </c>
      <c r="Q12" s="126">
        <v>567.41</v>
      </c>
      <c r="R12" s="126">
        <v>99.42</v>
      </c>
      <c r="S12" s="126"/>
      <c r="T12" s="126">
        <v>537.77</v>
      </c>
      <c r="U12" s="126"/>
      <c r="V12" s="126">
        <v>79</v>
      </c>
      <c r="W12" s="126">
        <v>5.88</v>
      </c>
      <c r="X12" s="126">
        <v>0</v>
      </c>
      <c r="Y12" s="126">
        <v>7.48</v>
      </c>
      <c r="Z12" s="126">
        <v>169.84</v>
      </c>
      <c r="AA12" s="126"/>
      <c r="AB12" s="126"/>
      <c r="AC12" s="126"/>
      <c r="AD12" s="126"/>
      <c r="AE12" s="126">
        <v>0</v>
      </c>
      <c r="AF12" s="126">
        <v>42.83</v>
      </c>
      <c r="AG12" s="126">
        <v>0</v>
      </c>
      <c r="AH12" s="126">
        <v>0</v>
      </c>
      <c r="AI12" s="126"/>
      <c r="AJ12" s="126">
        <v>2526.73</v>
      </c>
      <c r="AK12" s="115"/>
    </row>
    <row r="13" spans="1:37" ht="14.4" x14ac:dyDescent="0.25">
      <c r="A13" s="115"/>
      <c r="B13" s="124">
        <v>410400</v>
      </c>
      <c r="C13" s="125" t="s">
        <v>163</v>
      </c>
      <c r="D13" s="126">
        <v>0</v>
      </c>
      <c r="E13" s="126">
        <v>0</v>
      </c>
      <c r="F13" s="126">
        <v>0</v>
      </c>
      <c r="G13" s="126"/>
      <c r="H13" s="126">
        <v>0</v>
      </c>
      <c r="I13" s="126"/>
      <c r="J13" s="126">
        <v>0</v>
      </c>
      <c r="K13" s="126">
        <v>0</v>
      </c>
      <c r="L13" s="126"/>
      <c r="M13" s="126">
        <v>0</v>
      </c>
      <c r="N13" s="126"/>
      <c r="O13" s="126">
        <v>0</v>
      </c>
      <c r="P13" s="126">
        <v>0</v>
      </c>
      <c r="Q13" s="126">
        <v>0</v>
      </c>
      <c r="R13" s="126">
        <v>0</v>
      </c>
      <c r="S13" s="126"/>
      <c r="T13" s="126">
        <v>0</v>
      </c>
      <c r="U13" s="126"/>
      <c r="V13" s="126">
        <v>0</v>
      </c>
      <c r="W13" s="126">
        <v>0</v>
      </c>
      <c r="X13" s="126">
        <v>2.38</v>
      </c>
      <c r="Y13" s="126">
        <v>0</v>
      </c>
      <c r="Z13" s="126">
        <v>0</v>
      </c>
      <c r="AA13" s="126"/>
      <c r="AB13" s="126"/>
      <c r="AC13" s="126"/>
      <c r="AD13" s="126"/>
      <c r="AE13" s="126">
        <v>8.35</v>
      </c>
      <c r="AF13" s="126"/>
      <c r="AG13" s="126">
        <v>0</v>
      </c>
      <c r="AH13" s="126">
        <v>0</v>
      </c>
      <c r="AI13" s="126"/>
      <c r="AJ13" s="126">
        <v>10.73</v>
      </c>
      <c r="AK13" s="115"/>
    </row>
    <row r="14" spans="1:37" ht="14.4" x14ac:dyDescent="0.25">
      <c r="A14" s="115"/>
      <c r="B14" s="124">
        <v>410500</v>
      </c>
      <c r="C14" s="125" t="s">
        <v>164</v>
      </c>
      <c r="D14" s="126">
        <v>0</v>
      </c>
      <c r="E14" s="126">
        <v>0</v>
      </c>
      <c r="F14" s="126">
        <v>0</v>
      </c>
      <c r="G14" s="126"/>
      <c r="H14" s="126">
        <v>0</v>
      </c>
      <c r="I14" s="126"/>
      <c r="J14" s="126">
        <v>0</v>
      </c>
      <c r="K14" s="126">
        <v>0</v>
      </c>
      <c r="L14" s="126"/>
      <c r="M14" s="126">
        <v>0</v>
      </c>
      <c r="N14" s="126"/>
      <c r="O14" s="126">
        <v>0</v>
      </c>
      <c r="P14" s="126">
        <v>0</v>
      </c>
      <c r="Q14" s="126">
        <v>0</v>
      </c>
      <c r="R14" s="126">
        <v>0</v>
      </c>
      <c r="S14" s="126"/>
      <c r="T14" s="126">
        <v>0</v>
      </c>
      <c r="U14" s="126"/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/>
      <c r="AB14" s="126"/>
      <c r="AC14" s="126"/>
      <c r="AD14" s="126"/>
      <c r="AE14" s="126">
        <v>0</v>
      </c>
      <c r="AF14" s="126"/>
      <c r="AG14" s="126">
        <v>0</v>
      </c>
      <c r="AH14" s="126">
        <v>0</v>
      </c>
      <c r="AI14" s="126"/>
      <c r="AJ14" s="126">
        <v>0</v>
      </c>
      <c r="AK14" s="115"/>
    </row>
    <row r="15" spans="1:37" ht="14.4" x14ac:dyDescent="0.25">
      <c r="A15" s="115"/>
      <c r="B15" s="124">
        <v>410600</v>
      </c>
      <c r="C15" s="125" t="s">
        <v>165</v>
      </c>
      <c r="D15" s="126">
        <v>0</v>
      </c>
      <c r="E15" s="126">
        <v>0</v>
      </c>
      <c r="F15" s="126">
        <v>0</v>
      </c>
      <c r="G15" s="126"/>
      <c r="H15" s="126">
        <v>0</v>
      </c>
      <c r="I15" s="126"/>
      <c r="J15" s="126">
        <v>0</v>
      </c>
      <c r="K15" s="126">
        <v>0</v>
      </c>
      <c r="L15" s="126"/>
      <c r="M15" s="126">
        <v>0</v>
      </c>
      <c r="N15" s="126"/>
      <c r="O15" s="126">
        <v>0</v>
      </c>
      <c r="P15" s="126">
        <v>0</v>
      </c>
      <c r="Q15" s="126">
        <v>0</v>
      </c>
      <c r="R15" s="126">
        <v>0</v>
      </c>
      <c r="S15" s="126"/>
      <c r="T15" s="126">
        <v>0</v>
      </c>
      <c r="U15" s="126"/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/>
      <c r="AB15" s="126"/>
      <c r="AC15" s="126"/>
      <c r="AD15" s="126"/>
      <c r="AE15" s="126">
        <v>0</v>
      </c>
      <c r="AF15" s="126"/>
      <c r="AG15" s="126">
        <v>0</v>
      </c>
      <c r="AH15" s="126">
        <v>0</v>
      </c>
      <c r="AI15" s="126"/>
      <c r="AJ15" s="126">
        <v>0</v>
      </c>
      <c r="AK15" s="115"/>
    </row>
    <row r="16" spans="1:37" ht="14.4" x14ac:dyDescent="0.25">
      <c r="A16" s="115"/>
      <c r="B16" s="124">
        <v>410700</v>
      </c>
      <c r="C16" s="125" t="s">
        <v>166</v>
      </c>
      <c r="D16" s="126">
        <v>40.479999999999997</v>
      </c>
      <c r="E16" s="126">
        <v>0</v>
      </c>
      <c r="F16" s="126">
        <v>23.16</v>
      </c>
      <c r="G16" s="126">
        <v>47.95</v>
      </c>
      <c r="H16" s="126">
        <v>546.1</v>
      </c>
      <c r="I16" s="126"/>
      <c r="J16" s="126">
        <v>200</v>
      </c>
      <c r="K16" s="126">
        <v>140.81</v>
      </c>
      <c r="L16" s="126"/>
      <c r="M16" s="126">
        <v>657.28</v>
      </c>
      <c r="N16" s="126">
        <v>90.34</v>
      </c>
      <c r="O16" s="126">
        <v>0</v>
      </c>
      <c r="P16" s="126">
        <v>0</v>
      </c>
      <c r="Q16" s="126">
        <v>0</v>
      </c>
      <c r="R16" s="126">
        <v>54.19</v>
      </c>
      <c r="S16" s="126"/>
      <c r="T16" s="126">
        <v>7.14</v>
      </c>
      <c r="U16" s="126"/>
      <c r="V16" s="126">
        <v>169</v>
      </c>
      <c r="W16" s="126">
        <v>36.47</v>
      </c>
      <c r="X16" s="126">
        <v>219.68</v>
      </c>
      <c r="Y16" s="126">
        <v>17.75</v>
      </c>
      <c r="Z16" s="126">
        <v>770.52</v>
      </c>
      <c r="AA16" s="126"/>
      <c r="AB16" s="126"/>
      <c r="AC16" s="126"/>
      <c r="AD16" s="126"/>
      <c r="AE16" s="126">
        <v>52.26</v>
      </c>
      <c r="AF16" s="126"/>
      <c r="AG16" s="126">
        <v>0</v>
      </c>
      <c r="AH16" s="126">
        <v>0</v>
      </c>
      <c r="AI16" s="126"/>
      <c r="AJ16" s="126">
        <v>3073.13</v>
      </c>
      <c r="AK16" s="115"/>
    </row>
    <row r="17" spans="1:37" ht="14.4" x14ac:dyDescent="0.25">
      <c r="A17" s="115"/>
      <c r="B17" s="124">
        <v>410800</v>
      </c>
      <c r="C17" s="125" t="s">
        <v>167</v>
      </c>
      <c r="D17" s="126">
        <v>188.85</v>
      </c>
      <c r="E17" s="126">
        <v>195</v>
      </c>
      <c r="F17" s="126">
        <v>0</v>
      </c>
      <c r="G17" s="126">
        <v>501.72</v>
      </c>
      <c r="H17" s="126">
        <v>348.61</v>
      </c>
      <c r="I17" s="126"/>
      <c r="J17" s="126">
        <v>0</v>
      </c>
      <c r="K17" s="126">
        <v>313.57</v>
      </c>
      <c r="L17" s="126"/>
      <c r="M17" s="126">
        <v>0</v>
      </c>
      <c r="N17" s="126">
        <v>198.16</v>
      </c>
      <c r="O17" s="126">
        <v>976.76</v>
      </c>
      <c r="P17" s="126">
        <v>208</v>
      </c>
      <c r="Q17" s="126">
        <v>0</v>
      </c>
      <c r="R17" s="126">
        <v>0</v>
      </c>
      <c r="S17" s="126"/>
      <c r="T17" s="126">
        <v>0</v>
      </c>
      <c r="U17" s="126"/>
      <c r="V17" s="126">
        <v>17</v>
      </c>
      <c r="W17" s="126">
        <v>2.78</v>
      </c>
      <c r="X17" s="126">
        <v>18.02</v>
      </c>
      <c r="Y17" s="126">
        <v>126.97</v>
      </c>
      <c r="Z17" s="126">
        <v>658.09</v>
      </c>
      <c r="AA17" s="126"/>
      <c r="AB17" s="126"/>
      <c r="AC17" s="126"/>
      <c r="AD17" s="126"/>
      <c r="AE17" s="126">
        <v>248.11</v>
      </c>
      <c r="AF17" s="126"/>
      <c r="AG17" s="126">
        <v>0</v>
      </c>
      <c r="AH17" s="126">
        <v>2.92</v>
      </c>
      <c r="AI17" s="126"/>
      <c r="AJ17" s="126">
        <v>4004.5600000000004</v>
      </c>
      <c r="AK17" s="115"/>
    </row>
    <row r="18" spans="1:37" ht="14.4" x14ac:dyDescent="0.25">
      <c r="A18" s="115"/>
      <c r="B18" s="124">
        <v>410900</v>
      </c>
      <c r="C18" s="125" t="s">
        <v>168</v>
      </c>
      <c r="D18" s="126">
        <v>0</v>
      </c>
      <c r="E18" s="126">
        <v>0</v>
      </c>
      <c r="F18" s="126">
        <v>0</v>
      </c>
      <c r="G18" s="126"/>
      <c r="H18" s="126">
        <v>0</v>
      </c>
      <c r="I18" s="126"/>
      <c r="J18" s="126">
        <v>0</v>
      </c>
      <c r="K18" s="126">
        <v>0</v>
      </c>
      <c r="L18" s="126"/>
      <c r="M18" s="126">
        <v>0</v>
      </c>
      <c r="N18" s="126"/>
      <c r="O18" s="126">
        <v>0</v>
      </c>
      <c r="P18" s="126">
        <v>0</v>
      </c>
      <c r="Q18" s="126">
        <v>0</v>
      </c>
      <c r="R18" s="126">
        <v>26.19</v>
      </c>
      <c r="S18" s="126"/>
      <c r="T18" s="126">
        <v>0</v>
      </c>
      <c r="U18" s="126"/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/>
      <c r="AB18" s="126"/>
      <c r="AC18" s="126"/>
      <c r="AD18" s="126"/>
      <c r="AE18" s="126">
        <v>0</v>
      </c>
      <c r="AF18" s="126"/>
      <c r="AG18" s="126">
        <v>0</v>
      </c>
      <c r="AH18" s="126">
        <v>0</v>
      </c>
      <c r="AI18" s="126"/>
      <c r="AJ18" s="126">
        <v>26.19</v>
      </c>
      <c r="AK18" s="115"/>
    </row>
    <row r="19" spans="1:37" s="127" customFormat="1" ht="14.4" x14ac:dyDescent="0.25">
      <c r="A19" s="115"/>
      <c r="B19" s="124">
        <v>411100</v>
      </c>
      <c r="C19" s="125" t="s">
        <v>169</v>
      </c>
      <c r="D19" s="126">
        <v>0</v>
      </c>
      <c r="E19" s="126">
        <v>0</v>
      </c>
      <c r="F19" s="126">
        <v>11.98</v>
      </c>
      <c r="G19" s="126"/>
      <c r="H19" s="126">
        <v>118.98</v>
      </c>
      <c r="I19" s="126"/>
      <c r="J19" s="126">
        <v>0</v>
      </c>
      <c r="K19" s="126">
        <v>0</v>
      </c>
      <c r="L19" s="126"/>
      <c r="M19" s="126">
        <v>0</v>
      </c>
      <c r="N19" s="126"/>
      <c r="O19" s="126">
        <v>0</v>
      </c>
      <c r="P19" s="126">
        <v>0</v>
      </c>
      <c r="Q19" s="126">
        <v>0</v>
      </c>
      <c r="R19" s="126">
        <v>0</v>
      </c>
      <c r="S19" s="126"/>
      <c r="T19" s="126">
        <v>0</v>
      </c>
      <c r="U19" s="126"/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/>
      <c r="AB19" s="126"/>
      <c r="AC19" s="126"/>
      <c r="AD19" s="126"/>
      <c r="AE19" s="126">
        <v>0</v>
      </c>
      <c r="AF19" s="126"/>
      <c r="AG19" s="126">
        <v>0</v>
      </c>
      <c r="AH19" s="126">
        <v>0</v>
      </c>
      <c r="AI19" s="126"/>
      <c r="AJ19" s="126">
        <v>130.96</v>
      </c>
      <c r="AK19" s="115"/>
    </row>
    <row r="20" spans="1:37" s="127" customFormat="1" ht="14.4" x14ac:dyDescent="0.25">
      <c r="A20" s="115"/>
      <c r="B20" s="124">
        <v>411400</v>
      </c>
      <c r="C20" s="125" t="s">
        <v>170</v>
      </c>
      <c r="D20" s="126">
        <v>0</v>
      </c>
      <c r="E20" s="126">
        <v>0</v>
      </c>
      <c r="F20" s="126">
        <v>0</v>
      </c>
      <c r="G20" s="126"/>
      <c r="H20" s="126">
        <v>33.200000000000003</v>
      </c>
      <c r="I20" s="126"/>
      <c r="J20" s="126">
        <v>0</v>
      </c>
      <c r="K20" s="126">
        <v>0</v>
      </c>
      <c r="L20" s="126"/>
      <c r="M20" s="126">
        <v>0</v>
      </c>
      <c r="N20" s="126"/>
      <c r="O20" s="126">
        <v>0</v>
      </c>
      <c r="P20" s="126">
        <v>0</v>
      </c>
      <c r="Q20" s="126">
        <v>0</v>
      </c>
      <c r="R20" s="126">
        <v>0</v>
      </c>
      <c r="S20" s="126"/>
      <c r="T20" s="126">
        <v>0</v>
      </c>
      <c r="U20" s="126"/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/>
      <c r="AB20" s="126"/>
      <c r="AC20" s="126"/>
      <c r="AD20" s="126"/>
      <c r="AE20" s="126">
        <v>0</v>
      </c>
      <c r="AF20" s="126"/>
      <c r="AG20" s="126">
        <v>39.26</v>
      </c>
      <c r="AH20" s="126">
        <v>0</v>
      </c>
      <c r="AI20" s="126"/>
      <c r="AJ20" s="126">
        <v>72.460000000000008</v>
      </c>
      <c r="AK20" s="115"/>
    </row>
    <row r="21" spans="1:37" ht="14.4" x14ac:dyDescent="0.25">
      <c r="A21" s="115"/>
      <c r="B21" s="121">
        <v>411500</v>
      </c>
      <c r="C21" s="128" t="s">
        <v>8</v>
      </c>
      <c r="D21" s="123">
        <v>5421.56</v>
      </c>
      <c r="E21" s="123">
        <v>578</v>
      </c>
      <c r="F21" s="123">
        <v>1117.2</v>
      </c>
      <c r="G21" s="123">
        <v>1283.79</v>
      </c>
      <c r="H21" s="123">
        <v>9670.91</v>
      </c>
      <c r="I21" s="123"/>
      <c r="J21" s="123">
        <v>16989</v>
      </c>
      <c r="K21" s="123">
        <v>1621.2</v>
      </c>
      <c r="L21" s="123"/>
      <c r="M21" s="123">
        <v>4074.32</v>
      </c>
      <c r="N21" s="123">
        <v>5032.08</v>
      </c>
      <c r="O21" s="123">
        <v>13444.22</v>
      </c>
      <c r="P21" s="123">
        <v>2977</v>
      </c>
      <c r="Q21" s="123">
        <v>9498.9500000000007</v>
      </c>
      <c r="R21" s="123">
        <v>3710.6</v>
      </c>
      <c r="S21" s="123"/>
      <c r="T21" s="123">
        <v>26217.91</v>
      </c>
      <c r="U21" s="123"/>
      <c r="V21" s="123">
        <v>1288</v>
      </c>
      <c r="W21" s="123">
        <v>980.25</v>
      </c>
      <c r="X21" s="123">
        <v>2809</v>
      </c>
      <c r="Y21" s="123">
        <v>2214.25</v>
      </c>
      <c r="Z21" s="123">
        <v>10153.84</v>
      </c>
      <c r="AA21" s="123"/>
      <c r="AB21" s="123"/>
      <c r="AC21" s="123"/>
      <c r="AD21" s="123"/>
      <c r="AE21" s="123">
        <v>1596.06</v>
      </c>
      <c r="AF21" s="123">
        <v>1031.55</v>
      </c>
      <c r="AG21" s="123">
        <v>224.86</v>
      </c>
      <c r="AH21" s="123">
        <v>833.49</v>
      </c>
      <c r="AI21" s="123"/>
      <c r="AJ21" s="123">
        <v>122768.04000000001</v>
      </c>
      <c r="AK21" s="115"/>
    </row>
    <row r="22" spans="1:37" ht="14.4" x14ac:dyDescent="0.25">
      <c r="A22" s="115"/>
      <c r="B22" s="124">
        <v>412300</v>
      </c>
      <c r="C22" s="125" t="s">
        <v>171</v>
      </c>
      <c r="D22" s="126">
        <v>0</v>
      </c>
      <c r="E22" s="126">
        <v>0</v>
      </c>
      <c r="F22" s="126">
        <v>0</v>
      </c>
      <c r="G22" s="126"/>
      <c r="H22" s="126">
        <v>0</v>
      </c>
      <c r="I22" s="126"/>
      <c r="J22" s="126">
        <v>0</v>
      </c>
      <c r="K22" s="126">
        <v>0</v>
      </c>
      <c r="L22" s="126"/>
      <c r="M22" s="126">
        <v>0</v>
      </c>
      <c r="N22" s="126"/>
      <c r="O22" s="126">
        <v>0</v>
      </c>
      <c r="P22" s="126">
        <v>0</v>
      </c>
      <c r="Q22" s="126">
        <v>0</v>
      </c>
      <c r="R22" s="126">
        <v>0</v>
      </c>
      <c r="S22" s="126"/>
      <c r="T22" s="126">
        <v>0</v>
      </c>
      <c r="U22" s="126"/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/>
      <c r="AB22" s="126"/>
      <c r="AC22" s="126"/>
      <c r="AD22" s="126"/>
      <c r="AE22" s="126">
        <v>0</v>
      </c>
      <c r="AF22" s="126"/>
      <c r="AG22" s="126">
        <v>0</v>
      </c>
      <c r="AH22" s="126">
        <v>0</v>
      </c>
      <c r="AI22" s="126"/>
      <c r="AJ22" s="126">
        <v>0</v>
      </c>
      <c r="AK22" s="115"/>
    </row>
    <row r="23" spans="1:37" ht="14.4" x14ac:dyDescent="0.25">
      <c r="A23" s="115"/>
      <c r="B23" s="124">
        <v>412500</v>
      </c>
      <c r="C23" s="125" t="s">
        <v>172</v>
      </c>
      <c r="D23" s="126">
        <v>0</v>
      </c>
      <c r="E23" s="126">
        <v>0</v>
      </c>
      <c r="F23" s="126">
        <v>0</v>
      </c>
      <c r="G23" s="126">
        <v>0.3</v>
      </c>
      <c r="H23" s="126">
        <v>20.3</v>
      </c>
      <c r="I23" s="126"/>
      <c r="J23" s="126">
        <v>5</v>
      </c>
      <c r="K23" s="126">
        <v>0.88</v>
      </c>
      <c r="L23" s="126"/>
      <c r="M23" s="126">
        <v>62.32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/>
      <c r="T23" s="126">
        <v>0</v>
      </c>
      <c r="U23" s="126"/>
      <c r="V23" s="126">
        <v>0</v>
      </c>
      <c r="W23" s="126">
        <v>0</v>
      </c>
      <c r="X23" s="126">
        <v>5.52</v>
      </c>
      <c r="Y23" s="126">
        <v>1.04</v>
      </c>
      <c r="Z23" s="126">
        <v>0</v>
      </c>
      <c r="AA23" s="126"/>
      <c r="AB23" s="126"/>
      <c r="AC23" s="126"/>
      <c r="AD23" s="126"/>
      <c r="AE23" s="126">
        <v>0.18</v>
      </c>
      <c r="AF23" s="126"/>
      <c r="AG23" s="126">
        <v>0</v>
      </c>
      <c r="AH23" s="126">
        <v>0</v>
      </c>
      <c r="AI23" s="126"/>
      <c r="AJ23" s="126">
        <v>95.54</v>
      </c>
      <c r="AK23" s="115"/>
    </row>
    <row r="24" spans="1:37" ht="14.4" x14ac:dyDescent="0.25">
      <c r="A24" s="115"/>
      <c r="B24" s="124">
        <v>412800</v>
      </c>
      <c r="C24" s="125" t="s">
        <v>173</v>
      </c>
      <c r="D24" s="126">
        <v>0</v>
      </c>
      <c r="E24" s="126">
        <v>0</v>
      </c>
      <c r="F24" s="126">
        <v>0</v>
      </c>
      <c r="G24" s="126"/>
      <c r="H24" s="126">
        <v>0</v>
      </c>
      <c r="I24" s="126"/>
      <c r="J24" s="126">
        <v>0</v>
      </c>
      <c r="K24" s="126">
        <v>0</v>
      </c>
      <c r="L24" s="126"/>
      <c r="M24" s="126">
        <v>0</v>
      </c>
      <c r="N24" s="126"/>
      <c r="O24" s="126">
        <v>0</v>
      </c>
      <c r="P24" s="126">
        <v>0</v>
      </c>
      <c r="Q24" s="126">
        <v>0</v>
      </c>
      <c r="R24" s="126">
        <v>0</v>
      </c>
      <c r="S24" s="126"/>
      <c r="T24" s="126">
        <v>0</v>
      </c>
      <c r="U24" s="126"/>
      <c r="V24" s="126">
        <v>0</v>
      </c>
      <c r="W24" s="126">
        <v>0</v>
      </c>
      <c r="X24" s="126">
        <v>0</v>
      </c>
      <c r="Y24" s="126">
        <v>0</v>
      </c>
      <c r="Z24" s="126">
        <v>0</v>
      </c>
      <c r="AA24" s="126"/>
      <c r="AB24" s="126"/>
      <c r="AC24" s="126"/>
      <c r="AD24" s="126"/>
      <c r="AE24" s="126">
        <v>0</v>
      </c>
      <c r="AF24" s="126"/>
      <c r="AG24" s="126">
        <v>0</v>
      </c>
      <c r="AH24" s="126">
        <v>0</v>
      </c>
      <c r="AI24" s="126"/>
      <c r="AJ24" s="126">
        <v>0</v>
      </c>
      <c r="AK24" s="115"/>
    </row>
    <row r="25" spans="1:37" ht="14.4" x14ac:dyDescent="0.25">
      <c r="A25" s="115"/>
      <c r="B25" s="124">
        <v>412900</v>
      </c>
      <c r="C25" s="125" t="s">
        <v>174</v>
      </c>
      <c r="D25" s="126">
        <v>0</v>
      </c>
      <c r="E25" s="126">
        <v>0</v>
      </c>
      <c r="F25" s="126">
        <v>0</v>
      </c>
      <c r="G25" s="126"/>
      <c r="H25" s="126">
        <v>0</v>
      </c>
      <c r="I25" s="126"/>
      <c r="J25" s="126">
        <v>0</v>
      </c>
      <c r="K25" s="126">
        <v>0</v>
      </c>
      <c r="L25" s="126"/>
      <c r="M25" s="126">
        <v>162.05000000000001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/>
      <c r="T25" s="126">
        <v>0</v>
      </c>
      <c r="U25" s="126"/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/>
      <c r="AB25" s="126"/>
      <c r="AC25" s="126"/>
      <c r="AD25" s="126"/>
      <c r="AE25" s="126">
        <v>0</v>
      </c>
      <c r="AF25" s="126"/>
      <c r="AG25" s="126">
        <v>0</v>
      </c>
      <c r="AH25" s="126">
        <v>0</v>
      </c>
      <c r="AI25" s="126"/>
      <c r="AJ25" s="126">
        <v>162.05000000000001</v>
      </c>
      <c r="AK25" s="115"/>
    </row>
    <row r="26" spans="1:37" ht="14.4" x14ac:dyDescent="0.25">
      <c r="A26" s="115"/>
      <c r="B26" s="124">
        <v>413900</v>
      </c>
      <c r="C26" s="125" t="s">
        <v>175</v>
      </c>
      <c r="D26" s="126">
        <v>0</v>
      </c>
      <c r="E26" s="126">
        <v>0</v>
      </c>
      <c r="F26" s="126">
        <v>0</v>
      </c>
      <c r="G26" s="126"/>
      <c r="H26" s="126">
        <v>0</v>
      </c>
      <c r="I26" s="126"/>
      <c r="J26" s="126">
        <v>3</v>
      </c>
      <c r="K26" s="126">
        <v>0</v>
      </c>
      <c r="L26" s="126"/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/>
      <c r="T26" s="126">
        <v>0</v>
      </c>
      <c r="U26" s="126"/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/>
      <c r="AB26" s="126"/>
      <c r="AC26" s="126"/>
      <c r="AD26" s="126"/>
      <c r="AE26" s="126">
        <v>0</v>
      </c>
      <c r="AF26" s="126"/>
      <c r="AG26" s="126">
        <v>0</v>
      </c>
      <c r="AH26" s="126">
        <v>0</v>
      </c>
      <c r="AI26" s="126"/>
      <c r="AJ26" s="126">
        <v>3</v>
      </c>
      <c r="AK26" s="115"/>
    </row>
    <row r="27" spans="1:37" ht="14.4" x14ac:dyDescent="0.25">
      <c r="A27" s="115"/>
      <c r="B27" s="124">
        <v>414000</v>
      </c>
      <c r="C27" s="125" t="s">
        <v>9</v>
      </c>
      <c r="D27" s="126">
        <v>0</v>
      </c>
      <c r="E27" s="126">
        <v>0</v>
      </c>
      <c r="F27" s="126">
        <v>0</v>
      </c>
      <c r="G27" s="126"/>
      <c r="H27" s="126">
        <v>0</v>
      </c>
      <c r="I27" s="126"/>
      <c r="J27" s="126">
        <v>0</v>
      </c>
      <c r="K27" s="126">
        <v>0</v>
      </c>
      <c r="L27" s="126"/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/>
      <c r="T27" s="126">
        <v>0</v>
      </c>
      <c r="U27" s="126"/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/>
      <c r="AB27" s="126"/>
      <c r="AC27" s="126"/>
      <c r="AD27" s="126"/>
      <c r="AE27" s="126">
        <v>0</v>
      </c>
      <c r="AF27" s="126"/>
      <c r="AG27" s="126">
        <v>0</v>
      </c>
      <c r="AH27" s="126">
        <v>0</v>
      </c>
      <c r="AI27" s="126"/>
      <c r="AJ27" s="126">
        <v>0</v>
      </c>
      <c r="AK27" s="115"/>
    </row>
    <row r="28" spans="1:37" ht="14.4" x14ac:dyDescent="0.25">
      <c r="A28" s="115"/>
      <c r="B28" s="124">
        <v>415000</v>
      </c>
      <c r="C28" s="125" t="s">
        <v>176</v>
      </c>
      <c r="D28" s="126">
        <v>0</v>
      </c>
      <c r="E28" s="126">
        <v>0</v>
      </c>
      <c r="F28" s="126">
        <v>0</v>
      </c>
      <c r="G28" s="126">
        <v>2428.17</v>
      </c>
      <c r="H28" s="126">
        <v>0</v>
      </c>
      <c r="I28" s="126"/>
      <c r="J28" s="126">
        <v>0</v>
      </c>
      <c r="K28" s="126">
        <v>0</v>
      </c>
      <c r="L28" s="126"/>
      <c r="M28" s="126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59.48</v>
      </c>
      <c r="S28" s="126"/>
      <c r="T28" s="126">
        <v>0</v>
      </c>
      <c r="U28" s="126"/>
      <c r="V28" s="126">
        <v>0</v>
      </c>
      <c r="W28" s="126">
        <v>0</v>
      </c>
      <c r="X28" s="126">
        <v>0</v>
      </c>
      <c r="Y28" s="126">
        <v>0</v>
      </c>
      <c r="Z28" s="126">
        <v>41.2</v>
      </c>
      <c r="AA28" s="126"/>
      <c r="AB28" s="126"/>
      <c r="AC28" s="126"/>
      <c r="AD28" s="126"/>
      <c r="AE28" s="126">
        <v>0</v>
      </c>
      <c r="AF28" s="126"/>
      <c r="AG28" s="126">
        <v>0</v>
      </c>
      <c r="AH28" s="126">
        <v>0</v>
      </c>
      <c r="AI28" s="126"/>
      <c r="AJ28" s="126">
        <v>2528.85</v>
      </c>
      <c r="AK28" s="115"/>
    </row>
    <row r="29" spans="1:37" ht="14.4" x14ac:dyDescent="0.25">
      <c r="A29" s="115"/>
      <c r="B29" s="121">
        <v>415500</v>
      </c>
      <c r="C29" s="128" t="s">
        <v>10</v>
      </c>
      <c r="D29" s="123">
        <v>87.06</v>
      </c>
      <c r="E29" s="123">
        <v>170</v>
      </c>
      <c r="F29" s="123">
        <v>0</v>
      </c>
      <c r="G29" s="123">
        <v>177.03</v>
      </c>
      <c r="H29" s="123">
        <v>2394.0700000000002</v>
      </c>
      <c r="I29" s="123"/>
      <c r="J29" s="123">
        <v>340</v>
      </c>
      <c r="K29" s="123">
        <v>482.41</v>
      </c>
      <c r="L29" s="123"/>
      <c r="M29" s="123">
        <v>0</v>
      </c>
      <c r="N29" s="123">
        <v>143.84</v>
      </c>
      <c r="O29" s="123">
        <v>135.71</v>
      </c>
      <c r="P29" s="123">
        <v>0</v>
      </c>
      <c r="Q29" s="123">
        <v>0</v>
      </c>
      <c r="R29" s="123">
        <v>0</v>
      </c>
      <c r="S29" s="123"/>
      <c r="T29" s="123">
        <v>1037.05</v>
      </c>
      <c r="U29" s="123"/>
      <c r="V29" s="123">
        <v>26</v>
      </c>
      <c r="W29" s="123">
        <v>110.1</v>
      </c>
      <c r="X29" s="123">
        <v>364.1</v>
      </c>
      <c r="Y29" s="123">
        <v>453.48</v>
      </c>
      <c r="Z29" s="123">
        <v>19.100000000000001</v>
      </c>
      <c r="AA29" s="123"/>
      <c r="AB29" s="123"/>
      <c r="AC29" s="123"/>
      <c r="AD29" s="123"/>
      <c r="AE29" s="123">
        <v>0</v>
      </c>
      <c r="AF29" s="123"/>
      <c r="AG29" s="123">
        <v>0</v>
      </c>
      <c r="AH29" s="123">
        <v>0</v>
      </c>
      <c r="AI29" s="123"/>
      <c r="AJ29" s="123">
        <v>5939.9500000000007</v>
      </c>
      <c r="AK29" s="115"/>
    </row>
    <row r="30" spans="1:37" ht="14.4" x14ac:dyDescent="0.25">
      <c r="A30" s="115"/>
      <c r="B30" s="124">
        <v>419500</v>
      </c>
      <c r="C30" s="125" t="s">
        <v>11</v>
      </c>
      <c r="D30" s="126">
        <v>51.88</v>
      </c>
      <c r="E30" s="126">
        <v>5</v>
      </c>
      <c r="F30" s="126">
        <v>36.630000000000003</v>
      </c>
      <c r="G30" s="126">
        <v>134.22999999999999</v>
      </c>
      <c r="H30" s="126">
        <v>185.8</v>
      </c>
      <c r="I30" s="126"/>
      <c r="J30" s="126">
        <v>787</v>
      </c>
      <c r="K30" s="126">
        <v>100.58</v>
      </c>
      <c r="L30" s="126"/>
      <c r="M30" s="126">
        <v>44.2</v>
      </c>
      <c r="N30" s="126">
        <v>136.61000000000001</v>
      </c>
      <c r="O30" s="126">
        <v>42.14</v>
      </c>
      <c r="P30" s="126">
        <v>525</v>
      </c>
      <c r="Q30" s="126">
        <v>12.3</v>
      </c>
      <c r="R30" s="126">
        <v>28.69</v>
      </c>
      <c r="S30" s="126"/>
      <c r="T30" s="126">
        <v>273.83999999999997</v>
      </c>
      <c r="U30" s="126"/>
      <c r="V30" s="126">
        <v>82</v>
      </c>
      <c r="W30" s="126">
        <v>7.74</v>
      </c>
      <c r="X30" s="126">
        <v>381.94</v>
      </c>
      <c r="Y30" s="126">
        <v>66.87</v>
      </c>
      <c r="Z30" s="126">
        <v>154.18</v>
      </c>
      <c r="AA30" s="126"/>
      <c r="AB30" s="126"/>
      <c r="AC30" s="126"/>
      <c r="AD30" s="126"/>
      <c r="AE30" s="126">
        <v>3.93</v>
      </c>
      <c r="AF30" s="126">
        <v>0</v>
      </c>
      <c r="AG30" s="126">
        <v>153.84</v>
      </c>
      <c r="AH30" s="126">
        <v>2.31</v>
      </c>
      <c r="AI30" s="126"/>
      <c r="AJ30" s="126">
        <v>3216.7099999999996</v>
      </c>
      <c r="AK30" s="115"/>
    </row>
    <row r="31" spans="1:37" ht="14.4" x14ac:dyDescent="0.25">
      <c r="A31" s="115"/>
      <c r="B31" s="130"/>
      <c r="C31" s="131" t="s">
        <v>12</v>
      </c>
      <c r="D31" s="129">
        <v>51.88</v>
      </c>
      <c r="E31" s="129">
        <v>5</v>
      </c>
      <c r="F31" s="129">
        <v>36.630000000000003</v>
      </c>
      <c r="G31" s="129">
        <v>2562.4</v>
      </c>
      <c r="H31" s="129">
        <v>185.8</v>
      </c>
      <c r="I31" s="129">
        <v>0</v>
      </c>
      <c r="J31" s="129">
        <v>787</v>
      </c>
      <c r="K31" s="129">
        <v>100.58</v>
      </c>
      <c r="L31" s="129">
        <v>0</v>
      </c>
      <c r="M31" s="129">
        <v>44.2</v>
      </c>
      <c r="N31" s="129">
        <v>136.61000000000001</v>
      </c>
      <c r="O31" s="129">
        <v>42.14</v>
      </c>
      <c r="P31" s="129">
        <v>525</v>
      </c>
      <c r="Q31" s="129">
        <v>12.3</v>
      </c>
      <c r="R31" s="129">
        <v>88.17</v>
      </c>
      <c r="S31" s="129">
        <v>0</v>
      </c>
      <c r="T31" s="129">
        <v>273.83999999999997</v>
      </c>
      <c r="U31" s="129">
        <v>0</v>
      </c>
      <c r="V31" s="129">
        <v>82</v>
      </c>
      <c r="W31" s="129">
        <v>7.74</v>
      </c>
      <c r="X31" s="129">
        <v>381.94</v>
      </c>
      <c r="Y31" s="129">
        <v>66.87</v>
      </c>
      <c r="Z31" s="129">
        <v>195.38</v>
      </c>
      <c r="AA31" s="129">
        <v>0</v>
      </c>
      <c r="AB31" s="129">
        <v>0</v>
      </c>
      <c r="AC31" s="129">
        <v>0</v>
      </c>
      <c r="AD31" s="129">
        <v>0</v>
      </c>
      <c r="AE31" s="129">
        <v>3.93</v>
      </c>
      <c r="AF31" s="129">
        <v>0</v>
      </c>
      <c r="AG31" s="129">
        <v>153.84</v>
      </c>
      <c r="AH31" s="129">
        <v>2.31</v>
      </c>
      <c r="AI31" s="129">
        <v>0</v>
      </c>
      <c r="AJ31" s="129">
        <v>5745.56</v>
      </c>
      <c r="AK31" s="115"/>
    </row>
    <row r="32" spans="1:37" s="127" customFormat="1" ht="14.4" x14ac:dyDescent="0.25">
      <c r="A32" s="115"/>
      <c r="B32" s="130"/>
      <c r="C32" s="132" t="s">
        <v>13</v>
      </c>
      <c r="D32" s="129">
        <v>458.97</v>
      </c>
      <c r="E32" s="129">
        <v>213</v>
      </c>
      <c r="F32" s="129">
        <v>42.91</v>
      </c>
      <c r="G32" s="129">
        <v>557.22</v>
      </c>
      <c r="H32" s="129">
        <v>1072.55</v>
      </c>
      <c r="I32" s="129">
        <v>0</v>
      </c>
      <c r="J32" s="129">
        <v>411</v>
      </c>
      <c r="K32" s="129">
        <v>478.69</v>
      </c>
      <c r="L32" s="129">
        <v>0</v>
      </c>
      <c r="M32" s="129">
        <v>1067</v>
      </c>
      <c r="N32" s="129">
        <v>292.18</v>
      </c>
      <c r="O32" s="129">
        <v>1112.3800000000001</v>
      </c>
      <c r="P32" s="129">
        <v>406</v>
      </c>
      <c r="Q32" s="129">
        <v>567.41</v>
      </c>
      <c r="R32" s="129">
        <v>179.8</v>
      </c>
      <c r="S32" s="129">
        <v>0</v>
      </c>
      <c r="T32" s="129">
        <v>544.91</v>
      </c>
      <c r="U32" s="129">
        <v>0</v>
      </c>
      <c r="V32" s="129">
        <v>265</v>
      </c>
      <c r="W32" s="129">
        <v>45.13</v>
      </c>
      <c r="X32" s="129">
        <v>245.60000000000002</v>
      </c>
      <c r="Y32" s="129">
        <v>153.23999999999998</v>
      </c>
      <c r="Z32" s="129">
        <v>1598.45</v>
      </c>
      <c r="AA32" s="129">
        <v>0</v>
      </c>
      <c r="AB32" s="129">
        <v>0</v>
      </c>
      <c r="AC32" s="129">
        <v>0</v>
      </c>
      <c r="AD32" s="129">
        <v>0</v>
      </c>
      <c r="AE32" s="129">
        <v>308.90000000000003</v>
      </c>
      <c r="AF32" s="129">
        <v>42.83</v>
      </c>
      <c r="AG32" s="129">
        <v>39.26</v>
      </c>
      <c r="AH32" s="129">
        <v>2.92</v>
      </c>
      <c r="AI32" s="129">
        <v>0</v>
      </c>
      <c r="AJ32" s="129">
        <v>10105.35</v>
      </c>
      <c r="AK32" s="115"/>
    </row>
    <row r="33" spans="1:37" ht="14.4" x14ac:dyDescent="0.25">
      <c r="A33" s="115"/>
      <c r="B33" s="130"/>
      <c r="C33" s="133" t="s">
        <v>14</v>
      </c>
      <c r="D33" s="129">
        <v>6019.4700000000012</v>
      </c>
      <c r="E33" s="129">
        <v>966</v>
      </c>
      <c r="F33" s="129">
        <v>1196.7400000000002</v>
      </c>
      <c r="G33" s="129">
        <v>4580.4400000000005</v>
      </c>
      <c r="H33" s="129">
        <v>13323.329999999998</v>
      </c>
      <c r="I33" s="129">
        <v>0</v>
      </c>
      <c r="J33" s="129">
        <v>18527</v>
      </c>
      <c r="K33" s="129">
        <v>2682.88</v>
      </c>
      <c r="L33" s="129">
        <v>0</v>
      </c>
      <c r="M33" s="129">
        <v>5185.5200000000004</v>
      </c>
      <c r="N33" s="129">
        <v>5604.71</v>
      </c>
      <c r="O33" s="129">
        <v>14734.449999999997</v>
      </c>
      <c r="P33" s="129">
        <v>3908</v>
      </c>
      <c r="Q33" s="129">
        <v>10078.66</v>
      </c>
      <c r="R33" s="129">
        <v>3978.57</v>
      </c>
      <c r="S33" s="129">
        <v>0</v>
      </c>
      <c r="T33" s="129">
        <v>28073.71</v>
      </c>
      <c r="U33" s="129">
        <v>0</v>
      </c>
      <c r="V33" s="129">
        <v>1661</v>
      </c>
      <c r="W33" s="129">
        <v>1143.22</v>
      </c>
      <c r="X33" s="129">
        <v>3800.64</v>
      </c>
      <c r="Y33" s="129">
        <v>2887.8399999999997</v>
      </c>
      <c r="Z33" s="129">
        <v>11966.77</v>
      </c>
      <c r="AA33" s="129">
        <v>0</v>
      </c>
      <c r="AB33" s="129">
        <v>0</v>
      </c>
      <c r="AC33" s="129">
        <v>0</v>
      </c>
      <c r="AD33" s="129">
        <v>0</v>
      </c>
      <c r="AE33" s="129">
        <v>1908.89</v>
      </c>
      <c r="AF33" s="129">
        <v>1074.3799999999999</v>
      </c>
      <c r="AG33" s="129">
        <v>417.96000000000004</v>
      </c>
      <c r="AH33" s="129">
        <v>838.71999999999991</v>
      </c>
      <c r="AI33" s="129">
        <v>0</v>
      </c>
      <c r="AJ33" s="129">
        <v>144558.9</v>
      </c>
      <c r="AK33" s="115"/>
    </row>
    <row r="34" spans="1:37" ht="14.4" x14ac:dyDescent="0.25">
      <c r="A34" s="115"/>
      <c r="B34" s="130"/>
      <c r="C34" s="133" t="s">
        <v>15</v>
      </c>
      <c r="D34" s="129">
        <v>78.819999999998799</v>
      </c>
      <c r="E34" s="129">
        <v>4</v>
      </c>
      <c r="F34" s="129">
        <v>2.8099999999997181</v>
      </c>
      <c r="G34" s="129">
        <v>9.999999999308784E-3</v>
      </c>
      <c r="H34" s="129">
        <v>6.570000000001528</v>
      </c>
      <c r="I34" s="129">
        <v>0</v>
      </c>
      <c r="J34" s="129">
        <v>-1</v>
      </c>
      <c r="K34" s="129">
        <v>41.029999999999745</v>
      </c>
      <c r="L34" s="129">
        <v>0</v>
      </c>
      <c r="M34" s="129">
        <v>38.639999999999418</v>
      </c>
      <c r="N34" s="129">
        <v>40.109999999999673</v>
      </c>
      <c r="O34" s="129">
        <v>115.83000000000357</v>
      </c>
      <c r="P34" s="129">
        <v>39</v>
      </c>
      <c r="Q34" s="129">
        <v>129.96000000000095</v>
      </c>
      <c r="R34" s="129">
        <v>117.70999999999958</v>
      </c>
      <c r="S34" s="129">
        <v>0</v>
      </c>
      <c r="T34" s="129">
        <v>729.62000000000262</v>
      </c>
      <c r="U34" s="129">
        <v>0</v>
      </c>
      <c r="V34" s="129">
        <v>0</v>
      </c>
      <c r="W34" s="129">
        <v>119.75999999999999</v>
      </c>
      <c r="X34" s="129">
        <v>15.160000000000309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85.949999999999818</v>
      </c>
      <c r="AF34" s="129">
        <v>0.50000000000022737</v>
      </c>
      <c r="AG34" s="129">
        <v>9.9999999999909051E-3</v>
      </c>
      <c r="AH34" s="129">
        <v>13.250000000000114</v>
      </c>
      <c r="AI34" s="129">
        <v>0</v>
      </c>
      <c r="AJ34" s="129">
        <v>1577.7400000000052</v>
      </c>
      <c r="AK34" s="115"/>
    </row>
    <row r="35" spans="1:37" ht="14.4" x14ac:dyDescent="0.25">
      <c r="A35" s="115"/>
      <c r="B35" s="130">
        <v>500000</v>
      </c>
      <c r="C35" s="133" t="s">
        <v>16</v>
      </c>
      <c r="D35" s="129">
        <v>3435.7</v>
      </c>
      <c r="E35" s="129">
        <v>819</v>
      </c>
      <c r="F35" s="129">
        <v>1093.6499999999999</v>
      </c>
      <c r="G35" s="129">
        <v>1660.27</v>
      </c>
      <c r="H35" s="129">
        <v>11457.83</v>
      </c>
      <c r="I35" s="129">
        <v>0</v>
      </c>
      <c r="J35" s="129">
        <v>15194</v>
      </c>
      <c r="K35" s="129">
        <v>2373.96</v>
      </c>
      <c r="L35" s="129">
        <v>0</v>
      </c>
      <c r="M35" s="129">
        <v>4594.84</v>
      </c>
      <c r="N35" s="129">
        <v>4850.9699999999993</v>
      </c>
      <c r="O35" s="129">
        <v>10483.960000000001</v>
      </c>
      <c r="P35" s="129">
        <v>2379</v>
      </c>
      <c r="Q35" s="129">
        <v>5511.8600000000006</v>
      </c>
      <c r="R35" s="129">
        <v>2704.8199999999997</v>
      </c>
      <c r="S35" s="129">
        <v>0</v>
      </c>
      <c r="T35" s="129">
        <v>20833.960000000003</v>
      </c>
      <c r="U35" s="129">
        <v>0</v>
      </c>
      <c r="V35" s="129">
        <v>1156</v>
      </c>
      <c r="W35" s="129">
        <v>1338.03</v>
      </c>
      <c r="X35" s="129">
        <v>2808.1400000000003</v>
      </c>
      <c r="Y35" s="129">
        <v>3029.1800000000003</v>
      </c>
      <c r="Z35" s="129">
        <v>8464.69</v>
      </c>
      <c r="AA35" s="129">
        <v>0</v>
      </c>
      <c r="AB35" s="129">
        <v>0</v>
      </c>
      <c r="AC35" s="129">
        <v>0</v>
      </c>
      <c r="AD35" s="129">
        <v>0</v>
      </c>
      <c r="AE35" s="129">
        <v>1368.42</v>
      </c>
      <c r="AF35" s="129">
        <v>1228.1600000000001</v>
      </c>
      <c r="AG35" s="129">
        <v>501.45000000000005</v>
      </c>
      <c r="AH35" s="129">
        <v>938.55000000000007</v>
      </c>
      <c r="AI35" s="129">
        <v>0</v>
      </c>
      <c r="AJ35" s="129">
        <v>108226.44000000002</v>
      </c>
      <c r="AK35" s="115"/>
    </row>
    <row r="36" spans="1:37" ht="14.4" x14ac:dyDescent="0.25">
      <c r="A36" s="115"/>
      <c r="B36" s="121">
        <v>510000</v>
      </c>
      <c r="C36" s="134" t="s">
        <v>17</v>
      </c>
      <c r="D36" s="123">
        <v>1702.45</v>
      </c>
      <c r="E36" s="123">
        <v>715</v>
      </c>
      <c r="F36" s="123">
        <v>962.04</v>
      </c>
      <c r="G36" s="123">
        <v>1408.11</v>
      </c>
      <c r="H36" s="123">
        <v>10508.12</v>
      </c>
      <c r="I36" s="123"/>
      <c r="J36" s="123">
        <v>13114</v>
      </c>
      <c r="K36" s="123">
        <v>2187.46</v>
      </c>
      <c r="L36" s="123"/>
      <c r="M36" s="123">
        <v>4235.1099999999997</v>
      </c>
      <c r="N36" s="123">
        <v>4413.07</v>
      </c>
      <c r="O36" s="123">
        <v>7794.01</v>
      </c>
      <c r="P36" s="123">
        <v>1429</v>
      </c>
      <c r="Q36" s="123">
        <v>2455.77</v>
      </c>
      <c r="R36" s="123">
        <v>1924.72</v>
      </c>
      <c r="S36" s="123"/>
      <c r="T36" s="123">
        <v>15001.17</v>
      </c>
      <c r="U36" s="123"/>
      <c r="V36" s="123">
        <v>860</v>
      </c>
      <c r="W36" s="123">
        <v>1327.39</v>
      </c>
      <c r="X36" s="123">
        <v>2195.7600000000002</v>
      </c>
      <c r="Y36" s="123">
        <v>2883.5</v>
      </c>
      <c r="Z36" s="123">
        <v>6557.98</v>
      </c>
      <c r="AA36" s="123"/>
      <c r="AB36" s="123"/>
      <c r="AC36" s="123"/>
      <c r="AD36" s="123"/>
      <c r="AE36" s="123">
        <v>1044.56</v>
      </c>
      <c r="AF36" s="123">
        <v>1213.6300000000001</v>
      </c>
      <c r="AG36" s="123">
        <v>378.73</v>
      </c>
      <c r="AH36" s="123">
        <v>928.77</v>
      </c>
      <c r="AI36" s="123"/>
      <c r="AJ36" s="123">
        <v>85240.349999999991</v>
      </c>
      <c r="AK36" s="115"/>
    </row>
    <row r="37" spans="1:37" ht="14.4" x14ac:dyDescent="0.25">
      <c r="A37" s="115"/>
      <c r="B37" s="124">
        <v>510300</v>
      </c>
      <c r="C37" s="125" t="s">
        <v>177</v>
      </c>
      <c r="D37" s="126">
        <v>0</v>
      </c>
      <c r="E37" s="126">
        <v>0</v>
      </c>
      <c r="F37" s="126">
        <v>0</v>
      </c>
      <c r="G37" s="126"/>
      <c r="H37" s="126">
        <v>0</v>
      </c>
      <c r="I37" s="126"/>
      <c r="J37" s="126">
        <v>0</v>
      </c>
      <c r="K37" s="126">
        <v>0</v>
      </c>
      <c r="L37" s="126"/>
      <c r="M37" s="126">
        <v>0</v>
      </c>
      <c r="N37" s="126">
        <v>0</v>
      </c>
      <c r="O37" s="126">
        <v>19.38</v>
      </c>
      <c r="P37" s="126">
        <v>0</v>
      </c>
      <c r="Q37" s="126">
        <v>0</v>
      </c>
      <c r="R37" s="126">
        <v>0</v>
      </c>
      <c r="S37" s="126"/>
      <c r="T37" s="126">
        <v>0</v>
      </c>
      <c r="U37" s="126"/>
      <c r="V37" s="126">
        <v>0</v>
      </c>
      <c r="W37" s="126">
        <v>0</v>
      </c>
      <c r="X37" s="126">
        <v>0</v>
      </c>
      <c r="Y37" s="126">
        <v>0.99</v>
      </c>
      <c r="Z37" s="126">
        <v>0</v>
      </c>
      <c r="AA37" s="126"/>
      <c r="AB37" s="126"/>
      <c r="AC37" s="126"/>
      <c r="AD37" s="126"/>
      <c r="AE37" s="126">
        <v>0</v>
      </c>
      <c r="AF37" s="126"/>
      <c r="AG37" s="126">
        <v>0</v>
      </c>
      <c r="AH37" s="126">
        <v>0</v>
      </c>
      <c r="AI37" s="126"/>
      <c r="AJ37" s="126">
        <v>20.369999999999997</v>
      </c>
      <c r="AK37" s="115"/>
    </row>
    <row r="38" spans="1:37" ht="14.4" x14ac:dyDescent="0.25">
      <c r="A38" s="115"/>
      <c r="B38" s="124">
        <v>510400</v>
      </c>
      <c r="C38" s="125" t="s">
        <v>178</v>
      </c>
      <c r="D38" s="126">
        <v>0.8</v>
      </c>
      <c r="E38" s="126">
        <v>0</v>
      </c>
      <c r="F38" s="126">
        <v>0</v>
      </c>
      <c r="G38" s="126"/>
      <c r="H38" s="126">
        <v>0</v>
      </c>
      <c r="I38" s="126"/>
      <c r="J38" s="126">
        <v>14</v>
      </c>
      <c r="K38" s="126">
        <v>0.01</v>
      </c>
      <c r="L38" s="126"/>
      <c r="M38" s="126">
        <v>431.26</v>
      </c>
      <c r="N38" s="126">
        <v>14.63</v>
      </c>
      <c r="O38" s="126">
        <v>0</v>
      </c>
      <c r="P38" s="126">
        <v>0</v>
      </c>
      <c r="Q38" s="126">
        <v>0</v>
      </c>
      <c r="R38" s="126">
        <v>0</v>
      </c>
      <c r="S38" s="126"/>
      <c r="T38" s="126">
        <v>68.430000000000007</v>
      </c>
      <c r="U38" s="126"/>
      <c r="V38" s="126">
        <v>0</v>
      </c>
      <c r="W38" s="126">
        <v>0.01</v>
      </c>
      <c r="X38" s="126">
        <v>0</v>
      </c>
      <c r="Y38" s="126">
        <v>0</v>
      </c>
      <c r="Z38" s="126">
        <v>0</v>
      </c>
      <c r="AA38" s="126"/>
      <c r="AB38" s="126"/>
      <c r="AC38" s="126"/>
      <c r="AD38" s="126"/>
      <c r="AE38" s="126">
        <v>0</v>
      </c>
      <c r="AF38" s="126"/>
      <c r="AG38" s="126">
        <v>0</v>
      </c>
      <c r="AH38" s="126">
        <v>0</v>
      </c>
      <c r="AI38" s="126"/>
      <c r="AJ38" s="126">
        <v>529.14</v>
      </c>
      <c r="AK38" s="115"/>
    </row>
    <row r="39" spans="1:37" ht="14.4" x14ac:dyDescent="0.25">
      <c r="A39" s="115"/>
      <c r="B39" s="124">
        <v>510600</v>
      </c>
      <c r="C39" s="125" t="s">
        <v>179</v>
      </c>
      <c r="D39" s="126">
        <v>24.78</v>
      </c>
      <c r="E39" s="126">
        <v>0</v>
      </c>
      <c r="F39" s="126">
        <v>1.24</v>
      </c>
      <c r="G39" s="126">
        <v>3.77</v>
      </c>
      <c r="H39" s="126">
        <v>3.3</v>
      </c>
      <c r="I39" s="126"/>
      <c r="J39" s="126">
        <v>0</v>
      </c>
      <c r="K39" s="126">
        <v>38.29</v>
      </c>
      <c r="L39" s="126"/>
      <c r="M39" s="126">
        <v>237.74</v>
      </c>
      <c r="N39" s="126">
        <v>24.39</v>
      </c>
      <c r="O39" s="126">
        <v>0</v>
      </c>
      <c r="P39" s="126">
        <v>0</v>
      </c>
      <c r="Q39" s="126">
        <v>0</v>
      </c>
      <c r="R39" s="126">
        <v>17.309999999999999</v>
      </c>
      <c r="S39" s="126"/>
      <c r="T39" s="126">
        <v>0</v>
      </c>
      <c r="U39" s="126"/>
      <c r="V39" s="126">
        <v>0</v>
      </c>
      <c r="W39" s="126">
        <v>0</v>
      </c>
      <c r="X39" s="126">
        <v>22.54</v>
      </c>
      <c r="Y39" s="126">
        <v>0</v>
      </c>
      <c r="Z39" s="126">
        <v>153.91999999999999</v>
      </c>
      <c r="AA39" s="126"/>
      <c r="AB39" s="126"/>
      <c r="AC39" s="126"/>
      <c r="AD39" s="126"/>
      <c r="AE39" s="126">
        <v>2.2400000000000002</v>
      </c>
      <c r="AF39" s="126"/>
      <c r="AG39" s="126">
        <v>0</v>
      </c>
      <c r="AH39" s="126">
        <v>0</v>
      </c>
      <c r="AI39" s="126"/>
      <c r="AJ39" s="126">
        <v>529.52</v>
      </c>
      <c r="AK39" s="115"/>
    </row>
    <row r="40" spans="1:37" ht="14.4" x14ac:dyDescent="0.25">
      <c r="A40" s="115"/>
      <c r="B40" s="124">
        <v>510700</v>
      </c>
      <c r="C40" s="125" t="s">
        <v>169</v>
      </c>
      <c r="D40" s="126">
        <v>0</v>
      </c>
      <c r="E40" s="126">
        <v>0</v>
      </c>
      <c r="F40" s="126">
        <v>0</v>
      </c>
      <c r="G40" s="126"/>
      <c r="H40" s="126">
        <v>0</v>
      </c>
      <c r="I40" s="126"/>
      <c r="J40" s="126">
        <v>0</v>
      </c>
      <c r="K40" s="126">
        <v>0</v>
      </c>
      <c r="L40" s="126"/>
      <c r="M40" s="126">
        <v>0</v>
      </c>
      <c r="N40" s="126"/>
      <c r="O40" s="126">
        <v>0</v>
      </c>
      <c r="P40" s="126">
        <v>0</v>
      </c>
      <c r="Q40" s="126">
        <v>0</v>
      </c>
      <c r="R40" s="126">
        <v>0</v>
      </c>
      <c r="S40" s="126"/>
      <c r="T40" s="126">
        <v>0</v>
      </c>
      <c r="U40" s="126"/>
      <c r="V40" s="126">
        <v>0</v>
      </c>
      <c r="W40" s="126">
        <v>0</v>
      </c>
      <c r="X40" s="126">
        <v>0</v>
      </c>
      <c r="Y40" s="126">
        <v>0</v>
      </c>
      <c r="Z40" s="126">
        <v>0</v>
      </c>
      <c r="AA40" s="126"/>
      <c r="AB40" s="126"/>
      <c r="AC40" s="126"/>
      <c r="AD40" s="126"/>
      <c r="AE40" s="126">
        <v>0</v>
      </c>
      <c r="AF40" s="126"/>
      <c r="AG40" s="126">
        <v>0</v>
      </c>
      <c r="AH40" s="126">
        <v>0</v>
      </c>
      <c r="AI40" s="126"/>
      <c r="AJ40" s="126">
        <v>0</v>
      </c>
      <c r="AK40" s="115"/>
    </row>
    <row r="41" spans="1:37" ht="14.4" x14ac:dyDescent="0.25">
      <c r="A41" s="115"/>
      <c r="B41" s="124">
        <v>510800</v>
      </c>
      <c r="C41" s="125" t="s">
        <v>180</v>
      </c>
      <c r="D41" s="126">
        <v>0</v>
      </c>
      <c r="E41" s="126">
        <v>0</v>
      </c>
      <c r="F41" s="126">
        <v>0</v>
      </c>
      <c r="G41" s="126">
        <v>142.66</v>
      </c>
      <c r="H41" s="126">
        <v>0</v>
      </c>
      <c r="I41" s="126"/>
      <c r="J41" s="126">
        <v>0</v>
      </c>
      <c r="K41" s="126">
        <v>91.12</v>
      </c>
      <c r="L41" s="126"/>
      <c r="M41" s="126">
        <v>0</v>
      </c>
      <c r="N41" s="126">
        <v>97.69</v>
      </c>
      <c r="O41" s="126">
        <v>392.5</v>
      </c>
      <c r="P41" s="126">
        <v>0</v>
      </c>
      <c r="Q41" s="126">
        <v>0</v>
      </c>
      <c r="R41" s="126">
        <v>0</v>
      </c>
      <c r="S41" s="126"/>
      <c r="T41" s="126">
        <v>0</v>
      </c>
      <c r="U41" s="126"/>
      <c r="V41" s="126">
        <v>5</v>
      </c>
      <c r="W41" s="126">
        <v>0</v>
      </c>
      <c r="X41" s="126">
        <v>0</v>
      </c>
      <c r="Y41" s="126">
        <v>0</v>
      </c>
      <c r="Z41" s="126">
        <v>339.84</v>
      </c>
      <c r="AA41" s="126"/>
      <c r="AB41" s="126"/>
      <c r="AC41" s="126"/>
      <c r="AD41" s="126"/>
      <c r="AE41" s="126">
        <v>228.47</v>
      </c>
      <c r="AF41" s="126"/>
      <c r="AG41" s="126">
        <v>0</v>
      </c>
      <c r="AH41" s="126">
        <v>0</v>
      </c>
      <c r="AI41" s="126"/>
      <c r="AJ41" s="126">
        <v>1297.28</v>
      </c>
      <c r="AK41" s="115"/>
    </row>
    <row r="42" spans="1:37" ht="14.4" x14ac:dyDescent="0.25">
      <c r="A42" s="115"/>
      <c r="B42" s="124">
        <v>511500</v>
      </c>
      <c r="C42" s="125" t="s">
        <v>18</v>
      </c>
      <c r="D42" s="126">
        <v>73.12</v>
      </c>
      <c r="E42" s="126">
        <v>58</v>
      </c>
      <c r="F42" s="126">
        <v>198.21</v>
      </c>
      <c r="G42" s="126">
        <v>367.2</v>
      </c>
      <c r="H42" s="126">
        <v>2.84</v>
      </c>
      <c r="I42" s="126"/>
      <c r="J42" s="126">
        <v>1806</v>
      </c>
      <c r="K42" s="126">
        <v>49.03</v>
      </c>
      <c r="L42" s="126"/>
      <c r="M42" s="126">
        <v>144.47</v>
      </c>
      <c r="N42" s="126">
        <v>0.78</v>
      </c>
      <c r="O42" s="126">
        <v>69.13</v>
      </c>
      <c r="P42" s="126">
        <v>334</v>
      </c>
      <c r="Q42" s="126">
        <v>596.13</v>
      </c>
      <c r="R42" s="126">
        <v>270.42</v>
      </c>
      <c r="S42" s="126"/>
      <c r="T42" s="126">
        <v>4057.28</v>
      </c>
      <c r="U42" s="126"/>
      <c r="V42" s="126">
        <v>71</v>
      </c>
      <c r="W42" s="126">
        <v>6.62</v>
      </c>
      <c r="X42" s="126">
        <v>0.01</v>
      </c>
      <c r="Y42" s="126">
        <v>4.71</v>
      </c>
      <c r="Z42" s="126">
        <v>51.09</v>
      </c>
      <c r="AA42" s="126"/>
      <c r="AB42" s="126"/>
      <c r="AC42" s="126"/>
      <c r="AD42" s="126"/>
      <c r="AE42" s="126">
        <v>29.2</v>
      </c>
      <c r="AF42" s="126">
        <v>115.43</v>
      </c>
      <c r="AG42" s="126">
        <v>0</v>
      </c>
      <c r="AH42" s="126">
        <v>18.64</v>
      </c>
      <c r="AI42" s="126"/>
      <c r="AJ42" s="126">
        <v>8323.31</v>
      </c>
      <c r="AK42" s="115"/>
    </row>
    <row r="43" spans="1:37" ht="14.4" x14ac:dyDescent="0.25">
      <c r="A43" s="115"/>
      <c r="B43" s="124">
        <v>511900</v>
      </c>
      <c r="C43" s="125" t="s">
        <v>165</v>
      </c>
      <c r="D43" s="126">
        <v>0</v>
      </c>
      <c r="E43" s="126">
        <v>0</v>
      </c>
      <c r="F43" s="126">
        <v>0</v>
      </c>
      <c r="G43" s="126"/>
      <c r="H43" s="126">
        <v>0</v>
      </c>
      <c r="I43" s="126"/>
      <c r="J43" s="126">
        <v>14</v>
      </c>
      <c r="K43" s="126">
        <v>0</v>
      </c>
      <c r="L43" s="126"/>
      <c r="M43" s="126">
        <v>0</v>
      </c>
      <c r="N43" s="126"/>
      <c r="O43" s="126">
        <v>0</v>
      </c>
      <c r="P43" s="126">
        <v>0</v>
      </c>
      <c r="Q43" s="126">
        <v>0</v>
      </c>
      <c r="R43" s="126">
        <v>0</v>
      </c>
      <c r="S43" s="126"/>
      <c r="T43" s="126">
        <v>0</v>
      </c>
      <c r="U43" s="126"/>
      <c r="V43" s="126">
        <v>0</v>
      </c>
      <c r="W43" s="126">
        <v>0</v>
      </c>
      <c r="X43" s="126">
        <v>0</v>
      </c>
      <c r="Y43" s="126">
        <v>0</v>
      </c>
      <c r="Z43" s="126">
        <v>0</v>
      </c>
      <c r="AA43" s="126"/>
      <c r="AB43" s="126"/>
      <c r="AC43" s="126"/>
      <c r="AD43" s="126"/>
      <c r="AE43" s="126">
        <v>0</v>
      </c>
      <c r="AF43" s="126"/>
      <c r="AG43" s="126">
        <v>0</v>
      </c>
      <c r="AH43" s="126">
        <v>0</v>
      </c>
      <c r="AI43" s="126"/>
      <c r="AJ43" s="126">
        <v>14</v>
      </c>
      <c r="AK43" s="115"/>
    </row>
    <row r="44" spans="1:37" ht="14.4" x14ac:dyDescent="0.25">
      <c r="A44" s="115"/>
      <c r="B44" s="121">
        <v>512000</v>
      </c>
      <c r="C44" s="128" t="s">
        <v>19</v>
      </c>
      <c r="D44" s="123">
        <v>927.96</v>
      </c>
      <c r="E44" s="123">
        <v>266</v>
      </c>
      <c r="F44" s="123">
        <v>398.43</v>
      </c>
      <c r="G44" s="123">
        <v>402.51</v>
      </c>
      <c r="H44" s="123">
        <v>2113.58</v>
      </c>
      <c r="I44" s="123"/>
      <c r="J44" s="123">
        <v>5482</v>
      </c>
      <c r="K44" s="123">
        <v>1133.8900000000001</v>
      </c>
      <c r="L44" s="123"/>
      <c r="M44" s="123">
        <v>1873.52</v>
      </c>
      <c r="N44" s="123">
        <v>2738.4</v>
      </c>
      <c r="O44" s="123">
        <v>4455.13</v>
      </c>
      <c r="P44" s="123">
        <v>609</v>
      </c>
      <c r="Q44" s="123">
        <v>638.20000000000005</v>
      </c>
      <c r="R44" s="123">
        <v>1138.05</v>
      </c>
      <c r="S44" s="123"/>
      <c r="T44" s="123">
        <v>6716.18</v>
      </c>
      <c r="U44" s="123"/>
      <c r="V44" s="123">
        <v>436</v>
      </c>
      <c r="W44" s="123">
        <v>649.46</v>
      </c>
      <c r="X44" s="123">
        <v>1051.79</v>
      </c>
      <c r="Y44" s="123">
        <v>1411.12</v>
      </c>
      <c r="Z44" s="123">
        <v>1938.36</v>
      </c>
      <c r="AA44" s="123"/>
      <c r="AB44" s="123"/>
      <c r="AC44" s="123"/>
      <c r="AD44" s="123"/>
      <c r="AE44" s="123">
        <v>513.51</v>
      </c>
      <c r="AF44" s="123">
        <v>450.57</v>
      </c>
      <c r="AG44" s="123">
        <v>119.18</v>
      </c>
      <c r="AH44" s="123">
        <v>464.79</v>
      </c>
      <c r="AI44" s="123"/>
      <c r="AJ44" s="123">
        <v>35927.629999999997</v>
      </c>
      <c r="AK44" s="115"/>
    </row>
    <row r="45" spans="1:37" ht="14.4" x14ac:dyDescent="0.25">
      <c r="A45" s="115"/>
      <c r="B45" s="124">
        <v>512300</v>
      </c>
      <c r="C45" s="125" t="s">
        <v>171</v>
      </c>
      <c r="D45" s="126">
        <v>0</v>
      </c>
      <c r="E45" s="126">
        <v>0</v>
      </c>
      <c r="F45" s="126">
        <v>0</v>
      </c>
      <c r="G45" s="126"/>
      <c r="H45" s="126">
        <v>0</v>
      </c>
      <c r="I45" s="126"/>
      <c r="J45" s="126">
        <v>0</v>
      </c>
      <c r="K45" s="126">
        <v>0</v>
      </c>
      <c r="L45" s="126"/>
      <c r="M45" s="126">
        <v>0</v>
      </c>
      <c r="N45" s="126"/>
      <c r="O45" s="126">
        <v>0</v>
      </c>
      <c r="P45" s="126">
        <v>0</v>
      </c>
      <c r="Q45" s="126">
        <v>0</v>
      </c>
      <c r="R45" s="126">
        <v>0</v>
      </c>
      <c r="S45" s="126"/>
      <c r="T45" s="126">
        <v>0</v>
      </c>
      <c r="U45" s="126"/>
      <c r="V45" s="126">
        <v>0</v>
      </c>
      <c r="W45" s="126">
        <v>0</v>
      </c>
      <c r="X45" s="126">
        <v>0</v>
      </c>
      <c r="Y45" s="126">
        <v>0</v>
      </c>
      <c r="Z45" s="126">
        <v>0</v>
      </c>
      <c r="AA45" s="126"/>
      <c r="AB45" s="126"/>
      <c r="AC45" s="126"/>
      <c r="AD45" s="126"/>
      <c r="AE45" s="126">
        <v>0</v>
      </c>
      <c r="AF45" s="126"/>
      <c r="AG45" s="126">
        <v>0</v>
      </c>
      <c r="AH45" s="126">
        <v>0</v>
      </c>
      <c r="AI45" s="126"/>
      <c r="AJ45" s="126">
        <v>0</v>
      </c>
      <c r="AK45" s="115"/>
    </row>
    <row r="46" spans="1:37" ht="14.4" x14ac:dyDescent="0.25">
      <c r="A46" s="115"/>
      <c r="B46" s="124">
        <v>512500</v>
      </c>
      <c r="C46" s="125" t="s">
        <v>172</v>
      </c>
      <c r="D46" s="126">
        <v>0</v>
      </c>
      <c r="E46" s="126">
        <v>0</v>
      </c>
      <c r="F46" s="126">
        <v>0</v>
      </c>
      <c r="G46" s="126"/>
      <c r="H46" s="126">
        <v>0</v>
      </c>
      <c r="I46" s="126"/>
      <c r="J46" s="126">
        <v>0</v>
      </c>
      <c r="K46" s="126">
        <v>0.02</v>
      </c>
      <c r="L46" s="126"/>
      <c r="M46" s="126">
        <v>73.180000000000007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/>
      <c r="T46" s="126">
        <v>0</v>
      </c>
      <c r="U46" s="126"/>
      <c r="V46" s="126">
        <v>0</v>
      </c>
      <c r="W46" s="126">
        <v>0</v>
      </c>
      <c r="X46" s="126">
        <v>29.37</v>
      </c>
      <c r="Y46" s="126">
        <v>0</v>
      </c>
      <c r="Z46" s="126">
        <v>0</v>
      </c>
      <c r="AA46" s="126"/>
      <c r="AB46" s="126"/>
      <c r="AC46" s="126"/>
      <c r="AD46" s="126"/>
      <c r="AE46" s="126">
        <v>0</v>
      </c>
      <c r="AF46" s="126"/>
      <c r="AG46" s="126">
        <v>0</v>
      </c>
      <c r="AH46" s="126">
        <v>0</v>
      </c>
      <c r="AI46" s="126"/>
      <c r="AJ46" s="126">
        <v>102.57000000000001</v>
      </c>
      <c r="AK46" s="115"/>
    </row>
    <row r="47" spans="1:37" ht="14.4" x14ac:dyDescent="0.25">
      <c r="A47" s="115"/>
      <c r="B47" s="124">
        <v>512800</v>
      </c>
      <c r="C47" s="125" t="s">
        <v>181</v>
      </c>
      <c r="D47" s="126">
        <v>0</v>
      </c>
      <c r="E47" s="126">
        <v>0</v>
      </c>
      <c r="F47" s="126">
        <v>0</v>
      </c>
      <c r="G47" s="126"/>
      <c r="H47" s="126">
        <v>0</v>
      </c>
      <c r="I47" s="126"/>
      <c r="J47" s="126">
        <v>0</v>
      </c>
      <c r="K47" s="126">
        <v>0</v>
      </c>
      <c r="L47" s="126"/>
      <c r="M47" s="126">
        <v>0</v>
      </c>
      <c r="N47" s="126"/>
      <c r="O47" s="126">
        <v>0</v>
      </c>
      <c r="P47" s="126">
        <v>0</v>
      </c>
      <c r="Q47" s="126">
        <v>0</v>
      </c>
      <c r="R47" s="126">
        <v>0</v>
      </c>
      <c r="S47" s="126"/>
      <c r="T47" s="126">
        <v>0</v>
      </c>
      <c r="U47" s="126"/>
      <c r="V47" s="126">
        <v>0</v>
      </c>
      <c r="W47" s="126">
        <v>0</v>
      </c>
      <c r="X47" s="126">
        <v>0</v>
      </c>
      <c r="Y47" s="126">
        <v>0</v>
      </c>
      <c r="Z47" s="126">
        <v>0</v>
      </c>
      <c r="AA47" s="126"/>
      <c r="AB47" s="126"/>
      <c r="AC47" s="126"/>
      <c r="AD47" s="126"/>
      <c r="AE47" s="126">
        <v>0</v>
      </c>
      <c r="AF47" s="126"/>
      <c r="AG47" s="126">
        <v>0</v>
      </c>
      <c r="AH47" s="126">
        <v>0</v>
      </c>
      <c r="AI47" s="126"/>
      <c r="AJ47" s="126">
        <v>0</v>
      </c>
      <c r="AK47" s="115"/>
    </row>
    <row r="48" spans="1:37" ht="14.4" x14ac:dyDescent="0.25">
      <c r="A48" s="115"/>
      <c r="B48" s="124">
        <v>512900</v>
      </c>
      <c r="C48" s="125" t="s">
        <v>174</v>
      </c>
      <c r="D48" s="126">
        <v>0</v>
      </c>
      <c r="E48" s="126">
        <v>0</v>
      </c>
      <c r="F48" s="126">
        <v>0</v>
      </c>
      <c r="G48" s="126"/>
      <c r="H48" s="126">
        <v>0</v>
      </c>
      <c r="I48" s="126"/>
      <c r="J48" s="126">
        <v>0</v>
      </c>
      <c r="K48" s="126">
        <v>0</v>
      </c>
      <c r="L48" s="126"/>
      <c r="M48" s="126">
        <v>19.82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/>
      <c r="T48" s="126">
        <v>0</v>
      </c>
      <c r="U48" s="126"/>
      <c r="V48" s="126">
        <v>0</v>
      </c>
      <c r="W48" s="126">
        <v>0</v>
      </c>
      <c r="X48" s="126">
        <v>0</v>
      </c>
      <c r="Y48" s="126">
        <v>0</v>
      </c>
      <c r="Z48" s="126">
        <v>0</v>
      </c>
      <c r="AA48" s="126"/>
      <c r="AB48" s="126"/>
      <c r="AC48" s="126"/>
      <c r="AD48" s="126"/>
      <c r="AE48" s="126">
        <v>0</v>
      </c>
      <c r="AF48" s="126"/>
      <c r="AG48" s="126">
        <v>0</v>
      </c>
      <c r="AH48" s="126">
        <v>0</v>
      </c>
      <c r="AI48" s="126"/>
      <c r="AJ48" s="126">
        <v>19.82</v>
      </c>
      <c r="AK48" s="115"/>
    </row>
    <row r="49" spans="1:37" ht="14.4" x14ac:dyDescent="0.25">
      <c r="A49" s="115"/>
      <c r="B49" s="124">
        <v>513000</v>
      </c>
      <c r="C49" s="125" t="s">
        <v>20</v>
      </c>
      <c r="D49" s="126">
        <v>56.63</v>
      </c>
      <c r="E49" s="126">
        <v>31</v>
      </c>
      <c r="F49" s="126">
        <v>85.11</v>
      </c>
      <c r="G49" s="126">
        <v>38.97</v>
      </c>
      <c r="H49" s="126">
        <v>1086.27</v>
      </c>
      <c r="I49" s="126"/>
      <c r="J49" s="126">
        <v>433</v>
      </c>
      <c r="K49" s="126">
        <v>83.41</v>
      </c>
      <c r="L49" s="126"/>
      <c r="M49" s="126">
        <v>156.80000000000001</v>
      </c>
      <c r="N49" s="126">
        <v>208.36</v>
      </c>
      <c r="O49" s="126">
        <v>132.94</v>
      </c>
      <c r="P49" s="126">
        <v>57</v>
      </c>
      <c r="Q49" s="126">
        <v>187.69</v>
      </c>
      <c r="R49" s="126">
        <v>56.4</v>
      </c>
      <c r="S49" s="126"/>
      <c r="T49" s="126">
        <v>50.14</v>
      </c>
      <c r="U49" s="126"/>
      <c r="V49" s="126">
        <v>57</v>
      </c>
      <c r="W49" s="126">
        <v>79.92</v>
      </c>
      <c r="X49" s="126">
        <v>108.79</v>
      </c>
      <c r="Y49" s="126">
        <v>63.27</v>
      </c>
      <c r="Z49" s="126">
        <v>126.74</v>
      </c>
      <c r="AA49" s="126"/>
      <c r="AB49" s="126"/>
      <c r="AC49" s="126"/>
      <c r="AD49" s="126"/>
      <c r="AE49" s="126">
        <v>31.57</v>
      </c>
      <c r="AF49" s="126">
        <v>362.26</v>
      </c>
      <c r="AG49" s="126">
        <v>106.01</v>
      </c>
      <c r="AH49" s="126">
        <v>44.77</v>
      </c>
      <c r="AI49" s="126"/>
      <c r="AJ49" s="126">
        <v>3644.0500000000006</v>
      </c>
      <c r="AK49" s="115"/>
    </row>
    <row r="50" spans="1:37" ht="14.4" x14ac:dyDescent="0.25">
      <c r="A50" s="115"/>
      <c r="B50" s="124">
        <v>513900</v>
      </c>
      <c r="C50" s="125" t="s">
        <v>182</v>
      </c>
      <c r="D50" s="126">
        <v>0</v>
      </c>
      <c r="E50" s="126">
        <v>0</v>
      </c>
      <c r="F50" s="126">
        <v>0</v>
      </c>
      <c r="G50" s="126"/>
      <c r="H50" s="126">
        <v>0</v>
      </c>
      <c r="I50" s="126"/>
      <c r="J50" s="126">
        <v>1</v>
      </c>
      <c r="K50" s="126">
        <v>0</v>
      </c>
      <c r="L50" s="126"/>
      <c r="M50" s="126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/>
      <c r="T50" s="126">
        <v>0</v>
      </c>
      <c r="U50" s="126"/>
      <c r="V50" s="126">
        <v>0</v>
      </c>
      <c r="W50" s="126">
        <v>0</v>
      </c>
      <c r="X50" s="126">
        <v>0</v>
      </c>
      <c r="Y50" s="126">
        <v>0</v>
      </c>
      <c r="Z50" s="126">
        <v>0</v>
      </c>
      <c r="AA50" s="126"/>
      <c r="AB50" s="126"/>
      <c r="AC50" s="126"/>
      <c r="AD50" s="126"/>
      <c r="AE50" s="126">
        <v>0</v>
      </c>
      <c r="AF50" s="126"/>
      <c r="AG50" s="126">
        <v>0</v>
      </c>
      <c r="AH50" s="126">
        <v>0</v>
      </c>
      <c r="AI50" s="126"/>
      <c r="AJ50" s="126">
        <v>1</v>
      </c>
      <c r="AK50" s="115"/>
    </row>
    <row r="51" spans="1:37" ht="14.4" x14ac:dyDescent="0.25">
      <c r="A51" s="115"/>
      <c r="B51" s="121">
        <v>514000</v>
      </c>
      <c r="C51" s="128" t="s">
        <v>21</v>
      </c>
      <c r="D51" s="123">
        <v>100.85</v>
      </c>
      <c r="E51" s="123">
        <v>24</v>
      </c>
      <c r="F51" s="123">
        <v>21.3</v>
      </c>
      <c r="G51" s="123">
        <v>42.66</v>
      </c>
      <c r="H51" s="123">
        <v>182.36</v>
      </c>
      <c r="I51" s="123"/>
      <c r="J51" s="123">
        <v>394</v>
      </c>
      <c r="K51" s="123">
        <v>61.16</v>
      </c>
      <c r="L51" s="123"/>
      <c r="M51" s="123">
        <v>64.099999999999994</v>
      </c>
      <c r="N51" s="123">
        <v>176.76</v>
      </c>
      <c r="O51" s="123">
        <v>287.8</v>
      </c>
      <c r="P51" s="123">
        <v>89</v>
      </c>
      <c r="Q51" s="123">
        <v>134.66</v>
      </c>
      <c r="R51" s="123">
        <v>59.53</v>
      </c>
      <c r="S51" s="123"/>
      <c r="T51" s="123">
        <v>658.45</v>
      </c>
      <c r="U51" s="123"/>
      <c r="V51" s="123">
        <v>45</v>
      </c>
      <c r="W51" s="123">
        <v>42.94</v>
      </c>
      <c r="X51" s="123">
        <v>43.16</v>
      </c>
      <c r="Y51" s="123">
        <v>118.38</v>
      </c>
      <c r="Z51" s="123">
        <v>179.97</v>
      </c>
      <c r="AA51" s="123"/>
      <c r="AB51" s="123"/>
      <c r="AC51" s="123"/>
      <c r="AD51" s="123"/>
      <c r="AE51" s="123">
        <v>39.39</v>
      </c>
      <c r="AF51" s="123">
        <v>40.01</v>
      </c>
      <c r="AG51" s="123">
        <v>9.15</v>
      </c>
      <c r="AH51" s="123">
        <v>9.56</v>
      </c>
      <c r="AI51" s="123"/>
      <c r="AJ51" s="123">
        <v>2824.19</v>
      </c>
      <c r="AK51" s="115"/>
    </row>
    <row r="52" spans="1:37" ht="14.4" x14ac:dyDescent="0.25">
      <c r="A52" s="115"/>
      <c r="B52" s="121">
        <v>514500</v>
      </c>
      <c r="C52" s="128" t="s">
        <v>109</v>
      </c>
      <c r="D52" s="123">
        <v>12.81</v>
      </c>
      <c r="E52" s="123">
        <v>25</v>
      </c>
      <c r="F52" s="123">
        <v>11.92</v>
      </c>
      <c r="G52" s="123"/>
      <c r="H52" s="123">
        <v>584.16999999999996</v>
      </c>
      <c r="I52" s="123"/>
      <c r="J52" s="123">
        <v>1233</v>
      </c>
      <c r="K52" s="123">
        <v>106.09</v>
      </c>
      <c r="L52" s="123"/>
      <c r="M52" s="123">
        <v>106.69</v>
      </c>
      <c r="N52" s="123">
        <v>200.8</v>
      </c>
      <c r="O52" s="123">
        <v>520.16</v>
      </c>
      <c r="P52" s="123">
        <v>63</v>
      </c>
      <c r="Q52" s="123">
        <v>19.45</v>
      </c>
      <c r="R52" s="123">
        <v>55.18</v>
      </c>
      <c r="S52" s="123"/>
      <c r="T52" s="123">
        <v>136.12</v>
      </c>
      <c r="U52" s="123"/>
      <c r="V52" s="123">
        <v>1</v>
      </c>
      <c r="W52" s="123">
        <v>35.1</v>
      </c>
      <c r="X52" s="123">
        <v>55.75</v>
      </c>
      <c r="Y52" s="123">
        <v>165.17</v>
      </c>
      <c r="Z52" s="123">
        <v>20.49</v>
      </c>
      <c r="AA52" s="123"/>
      <c r="AB52" s="123"/>
      <c r="AC52" s="123"/>
      <c r="AD52" s="123"/>
      <c r="AE52" s="123">
        <v>28.18</v>
      </c>
      <c r="AF52" s="123">
        <v>52.69</v>
      </c>
      <c r="AG52" s="123">
        <v>0</v>
      </c>
      <c r="AH52" s="123">
        <v>81.27</v>
      </c>
      <c r="AI52" s="123"/>
      <c r="AJ52" s="123">
        <v>3514.0399999999991</v>
      </c>
      <c r="AK52" s="115"/>
    </row>
    <row r="53" spans="1:37" ht="14.4" x14ac:dyDescent="0.25">
      <c r="A53" s="115"/>
      <c r="B53" s="121">
        <v>515000</v>
      </c>
      <c r="C53" s="128" t="s">
        <v>110</v>
      </c>
      <c r="D53" s="123">
        <v>17.13</v>
      </c>
      <c r="E53" s="123">
        <v>12</v>
      </c>
      <c r="F53" s="123">
        <v>8.1999999999999993</v>
      </c>
      <c r="G53" s="123">
        <v>14.86</v>
      </c>
      <c r="H53" s="123">
        <v>48.07</v>
      </c>
      <c r="I53" s="123"/>
      <c r="J53" s="123">
        <v>14</v>
      </c>
      <c r="K53" s="123">
        <v>19.690000000000001</v>
      </c>
      <c r="L53" s="123"/>
      <c r="M53" s="123">
        <v>30.38</v>
      </c>
      <c r="N53" s="123">
        <v>17.97</v>
      </c>
      <c r="O53" s="123">
        <v>110.77</v>
      </c>
      <c r="P53" s="123">
        <v>17</v>
      </c>
      <c r="Q53" s="123">
        <v>11.63</v>
      </c>
      <c r="R53" s="123">
        <v>9.02</v>
      </c>
      <c r="S53" s="123"/>
      <c r="T53" s="123">
        <v>7.49</v>
      </c>
      <c r="U53" s="123"/>
      <c r="V53" s="123">
        <v>15</v>
      </c>
      <c r="W53" s="123">
        <v>14.75</v>
      </c>
      <c r="X53" s="123">
        <v>16.46</v>
      </c>
      <c r="Y53" s="123">
        <v>8.15</v>
      </c>
      <c r="Z53" s="123">
        <v>149.88999999999999</v>
      </c>
      <c r="AA53" s="123"/>
      <c r="AB53" s="123"/>
      <c r="AC53" s="123"/>
      <c r="AD53" s="123"/>
      <c r="AE53" s="123">
        <v>12.62</v>
      </c>
      <c r="AF53" s="123">
        <v>7.49</v>
      </c>
      <c r="AG53" s="123">
        <v>10.8</v>
      </c>
      <c r="AH53" s="123">
        <v>34.909999999999997</v>
      </c>
      <c r="AI53" s="123"/>
      <c r="AJ53" s="123">
        <v>608.27999999999986</v>
      </c>
      <c r="AK53" s="115"/>
    </row>
    <row r="54" spans="1:37" ht="14.4" x14ac:dyDescent="0.25">
      <c r="A54" s="115"/>
      <c r="B54" s="121">
        <v>515500</v>
      </c>
      <c r="C54" s="128" t="s">
        <v>111</v>
      </c>
      <c r="D54" s="123">
        <v>12.26</v>
      </c>
      <c r="E54" s="123">
        <v>14</v>
      </c>
      <c r="F54" s="123">
        <v>6.7</v>
      </c>
      <c r="G54" s="123">
        <v>29.2</v>
      </c>
      <c r="H54" s="123">
        <v>217.02</v>
      </c>
      <c r="I54" s="123"/>
      <c r="J54" s="123">
        <v>59</v>
      </c>
      <c r="K54" s="123">
        <v>45.59</v>
      </c>
      <c r="L54" s="123"/>
      <c r="M54" s="123">
        <v>21.17</v>
      </c>
      <c r="N54" s="123">
        <v>44.42</v>
      </c>
      <c r="O54" s="123">
        <v>95.63</v>
      </c>
      <c r="P54" s="123">
        <v>24</v>
      </c>
      <c r="Q54" s="123">
        <v>0</v>
      </c>
      <c r="R54" s="123">
        <v>150.36000000000001</v>
      </c>
      <c r="S54" s="123"/>
      <c r="T54" s="123">
        <v>67.27</v>
      </c>
      <c r="U54" s="123"/>
      <c r="V54" s="123">
        <v>1</v>
      </c>
      <c r="W54" s="123">
        <v>23.34</v>
      </c>
      <c r="X54" s="123">
        <v>69.17</v>
      </c>
      <c r="Y54" s="123">
        <v>37.130000000000003</v>
      </c>
      <c r="Z54" s="123">
        <v>7.32</v>
      </c>
      <c r="AA54" s="123"/>
      <c r="AB54" s="123"/>
      <c r="AC54" s="123"/>
      <c r="AD54" s="123"/>
      <c r="AE54" s="123">
        <v>0.52</v>
      </c>
      <c r="AF54" s="123">
        <v>3.98</v>
      </c>
      <c r="AG54" s="123">
        <v>0.92</v>
      </c>
      <c r="AH54" s="123">
        <v>44.52</v>
      </c>
      <c r="AI54" s="123"/>
      <c r="AJ54" s="123">
        <v>974.52</v>
      </c>
      <c r="AK54" s="115"/>
    </row>
    <row r="55" spans="1:37" ht="14.4" x14ac:dyDescent="0.25">
      <c r="A55" s="115"/>
      <c r="B55" s="121">
        <v>516000</v>
      </c>
      <c r="C55" s="128" t="s">
        <v>112</v>
      </c>
      <c r="D55" s="123">
        <v>19.600000000000001</v>
      </c>
      <c r="E55" s="123">
        <v>118</v>
      </c>
      <c r="F55" s="123">
        <v>0</v>
      </c>
      <c r="G55" s="123">
        <v>13.29</v>
      </c>
      <c r="H55" s="123">
        <v>217.29</v>
      </c>
      <c r="I55" s="123"/>
      <c r="J55" s="123">
        <v>23</v>
      </c>
      <c r="K55" s="123">
        <v>63.33</v>
      </c>
      <c r="L55" s="123"/>
      <c r="M55" s="123">
        <v>137.58000000000001</v>
      </c>
      <c r="N55" s="123">
        <v>205.13</v>
      </c>
      <c r="O55" s="123">
        <v>5.1100000000000003</v>
      </c>
      <c r="P55" s="123">
        <v>22</v>
      </c>
      <c r="Q55" s="123">
        <v>2.75</v>
      </c>
      <c r="R55" s="123">
        <v>29.21</v>
      </c>
      <c r="S55" s="123"/>
      <c r="T55" s="123">
        <v>243.62</v>
      </c>
      <c r="U55" s="123"/>
      <c r="V55" s="123">
        <v>77</v>
      </c>
      <c r="W55" s="123">
        <v>31.73</v>
      </c>
      <c r="X55" s="123">
        <v>20.61</v>
      </c>
      <c r="Y55" s="123">
        <v>38.380000000000003</v>
      </c>
      <c r="Z55" s="123">
        <v>0</v>
      </c>
      <c r="AA55" s="123"/>
      <c r="AB55" s="123"/>
      <c r="AC55" s="123"/>
      <c r="AD55" s="123"/>
      <c r="AE55" s="123">
        <v>15.44</v>
      </c>
      <c r="AF55" s="123">
        <v>10.210000000000001</v>
      </c>
      <c r="AG55" s="123">
        <v>0</v>
      </c>
      <c r="AH55" s="123">
        <v>0.36</v>
      </c>
      <c r="AI55" s="123"/>
      <c r="AJ55" s="123">
        <v>1293.6399999999999</v>
      </c>
      <c r="AK55" s="115"/>
    </row>
    <row r="56" spans="1:37" ht="14.4" x14ac:dyDescent="0.25">
      <c r="A56" s="115"/>
      <c r="B56" s="121">
        <v>516600</v>
      </c>
      <c r="C56" s="128" t="s">
        <v>10</v>
      </c>
      <c r="D56" s="123">
        <v>175.38</v>
      </c>
      <c r="E56" s="123">
        <v>20</v>
      </c>
      <c r="F56" s="123">
        <v>0</v>
      </c>
      <c r="G56" s="123">
        <v>215.51</v>
      </c>
      <c r="H56" s="123">
        <v>2888.41</v>
      </c>
      <c r="I56" s="123"/>
      <c r="J56" s="123">
        <v>363</v>
      </c>
      <c r="K56" s="123">
        <v>91.8</v>
      </c>
      <c r="L56" s="123"/>
      <c r="M56" s="123">
        <v>0</v>
      </c>
      <c r="N56" s="123">
        <v>74.16</v>
      </c>
      <c r="O56" s="123">
        <v>222.61</v>
      </c>
      <c r="P56" s="123">
        <v>0</v>
      </c>
      <c r="Q56" s="123">
        <v>0</v>
      </c>
      <c r="R56" s="123">
        <v>0</v>
      </c>
      <c r="S56" s="123"/>
      <c r="T56" s="123">
        <v>668.96</v>
      </c>
      <c r="U56" s="123"/>
      <c r="V56" s="123">
        <v>6</v>
      </c>
      <c r="W56" s="123">
        <v>129.66999999999999</v>
      </c>
      <c r="X56" s="123">
        <v>0</v>
      </c>
      <c r="Y56" s="123">
        <v>586.35</v>
      </c>
      <c r="Z56" s="123">
        <v>40.340000000000003</v>
      </c>
      <c r="AA56" s="123"/>
      <c r="AB56" s="123"/>
      <c r="AC56" s="123"/>
      <c r="AD56" s="123"/>
      <c r="AE56" s="123">
        <v>0</v>
      </c>
      <c r="AF56" s="123"/>
      <c r="AG56" s="123">
        <v>0</v>
      </c>
      <c r="AH56" s="123">
        <v>0</v>
      </c>
      <c r="AI56" s="123"/>
      <c r="AJ56" s="123">
        <v>5482.1900000000005</v>
      </c>
      <c r="AK56" s="115"/>
    </row>
    <row r="57" spans="1:37" ht="14.4" x14ac:dyDescent="0.25">
      <c r="A57" s="115"/>
      <c r="B57" s="121">
        <v>517000</v>
      </c>
      <c r="C57" s="128" t="s">
        <v>113</v>
      </c>
      <c r="D57" s="123">
        <v>131.16</v>
      </c>
      <c r="E57" s="123">
        <v>2</v>
      </c>
      <c r="F57" s="123">
        <v>0.37</v>
      </c>
      <c r="G57" s="123">
        <v>16.91</v>
      </c>
      <c r="H57" s="123">
        <v>139</v>
      </c>
      <c r="I57" s="123"/>
      <c r="J57" s="123">
        <v>1357</v>
      </c>
      <c r="K57" s="123">
        <v>75.87</v>
      </c>
      <c r="L57" s="123"/>
      <c r="M57" s="123">
        <v>28.77</v>
      </c>
      <c r="N57" s="123">
        <v>27.39</v>
      </c>
      <c r="O57" s="123">
        <v>344.78</v>
      </c>
      <c r="P57" s="123">
        <v>38</v>
      </c>
      <c r="Q57" s="123">
        <v>0</v>
      </c>
      <c r="R57" s="123">
        <v>35.35</v>
      </c>
      <c r="S57" s="123"/>
      <c r="T57" s="123">
        <v>1057.44</v>
      </c>
      <c r="U57" s="123"/>
      <c r="V57" s="123">
        <v>1</v>
      </c>
      <c r="W57" s="123">
        <v>59.01</v>
      </c>
      <c r="X57" s="123">
        <v>88.56</v>
      </c>
      <c r="Y57" s="123">
        <v>9.4700000000000006</v>
      </c>
      <c r="Z57" s="123">
        <v>64.06</v>
      </c>
      <c r="AA57" s="123"/>
      <c r="AB57" s="123"/>
      <c r="AC57" s="123"/>
      <c r="AD57" s="123"/>
      <c r="AE57" s="123">
        <v>67.17</v>
      </c>
      <c r="AF57" s="123"/>
      <c r="AG57" s="123">
        <v>0</v>
      </c>
      <c r="AH57" s="123">
        <v>0</v>
      </c>
      <c r="AI57" s="123"/>
      <c r="AJ57" s="123">
        <v>3543.31</v>
      </c>
      <c r="AK57" s="115"/>
    </row>
    <row r="58" spans="1:37" ht="14.4" x14ac:dyDescent="0.25">
      <c r="A58" s="115"/>
      <c r="B58" s="121">
        <v>517500</v>
      </c>
      <c r="C58" s="128" t="s">
        <v>114</v>
      </c>
      <c r="D58" s="123">
        <v>5.21</v>
      </c>
      <c r="E58" s="123">
        <v>2</v>
      </c>
      <c r="F58" s="123">
        <v>7.69</v>
      </c>
      <c r="G58" s="123">
        <v>0.31</v>
      </c>
      <c r="H58" s="123">
        <v>131.43</v>
      </c>
      <c r="I58" s="123"/>
      <c r="J58" s="123">
        <v>202</v>
      </c>
      <c r="K58" s="123">
        <v>29.86</v>
      </c>
      <c r="L58" s="123"/>
      <c r="M58" s="123">
        <v>91.09</v>
      </c>
      <c r="N58" s="123">
        <v>121.28</v>
      </c>
      <c r="O58" s="123">
        <v>58.9</v>
      </c>
      <c r="P58" s="123">
        <v>8</v>
      </c>
      <c r="Q58" s="123">
        <v>1.49</v>
      </c>
      <c r="R58" s="123">
        <v>7.54</v>
      </c>
      <c r="S58" s="123"/>
      <c r="T58" s="123">
        <v>36.83</v>
      </c>
      <c r="U58" s="123"/>
      <c r="V58" s="123">
        <v>2</v>
      </c>
      <c r="W58" s="123">
        <v>9.0500000000000007</v>
      </c>
      <c r="X58" s="123">
        <v>24.59</v>
      </c>
      <c r="Y58" s="123">
        <v>99.77</v>
      </c>
      <c r="Z58" s="123">
        <v>12.17</v>
      </c>
      <c r="AA58" s="123"/>
      <c r="AB58" s="123"/>
      <c r="AC58" s="123"/>
      <c r="AD58" s="123"/>
      <c r="AE58" s="123">
        <v>2.68</v>
      </c>
      <c r="AF58" s="123">
        <v>18.53</v>
      </c>
      <c r="AG58" s="123">
        <v>4.5999999999999996</v>
      </c>
      <c r="AH58" s="123">
        <v>7.5</v>
      </c>
      <c r="AI58" s="123"/>
      <c r="AJ58" s="123">
        <v>884.51999999999987</v>
      </c>
      <c r="AK58" s="115"/>
    </row>
    <row r="59" spans="1:37" ht="14.4" x14ac:dyDescent="0.25">
      <c r="A59" s="115"/>
      <c r="B59" s="121">
        <v>518000</v>
      </c>
      <c r="C59" s="128" t="s">
        <v>115</v>
      </c>
      <c r="D59" s="123">
        <v>0</v>
      </c>
      <c r="E59" s="123">
        <v>86</v>
      </c>
      <c r="F59" s="123">
        <v>6.58</v>
      </c>
      <c r="G59" s="123">
        <v>46.22</v>
      </c>
      <c r="H59" s="123">
        <v>250.2</v>
      </c>
      <c r="I59" s="123"/>
      <c r="J59" s="123">
        <v>684</v>
      </c>
      <c r="K59" s="123">
        <v>33.6</v>
      </c>
      <c r="L59" s="123"/>
      <c r="M59" s="123">
        <v>160.1</v>
      </c>
      <c r="N59" s="123">
        <v>77.989999999999995</v>
      </c>
      <c r="O59" s="123">
        <v>152.26</v>
      </c>
      <c r="P59" s="123">
        <v>20</v>
      </c>
      <c r="Q59" s="123">
        <v>0</v>
      </c>
      <c r="R59" s="123">
        <v>16.329999999999998</v>
      </c>
      <c r="S59" s="123"/>
      <c r="T59" s="123">
        <v>10.82</v>
      </c>
      <c r="U59" s="123"/>
      <c r="V59" s="123">
        <v>0</v>
      </c>
      <c r="W59" s="123">
        <v>15.58</v>
      </c>
      <c r="X59" s="123">
        <v>65.72</v>
      </c>
      <c r="Y59" s="123">
        <v>85.23</v>
      </c>
      <c r="Z59" s="123">
        <v>0</v>
      </c>
      <c r="AA59" s="123"/>
      <c r="AB59" s="123"/>
      <c r="AC59" s="123"/>
      <c r="AD59" s="123"/>
      <c r="AE59" s="123">
        <v>25.6</v>
      </c>
      <c r="AF59" s="123">
        <v>6.06</v>
      </c>
      <c r="AG59" s="123">
        <v>35.03</v>
      </c>
      <c r="AH59" s="123">
        <v>100.74</v>
      </c>
      <c r="AI59" s="123"/>
      <c r="AJ59" s="123">
        <v>1878.0599999999995</v>
      </c>
      <c r="AK59" s="115"/>
    </row>
    <row r="60" spans="1:37" ht="14.4" x14ac:dyDescent="0.25">
      <c r="A60" s="115"/>
      <c r="B60" s="124">
        <v>519000</v>
      </c>
      <c r="C60" s="125" t="s">
        <v>11</v>
      </c>
      <c r="D60" s="126">
        <v>111.51</v>
      </c>
      <c r="E60" s="126">
        <v>50</v>
      </c>
      <c r="F60" s="126">
        <v>167.09</v>
      </c>
      <c r="G60" s="126">
        <v>74.05</v>
      </c>
      <c r="H60" s="126">
        <v>2632.57</v>
      </c>
      <c r="I60" s="126"/>
      <c r="J60" s="126">
        <v>1035</v>
      </c>
      <c r="K60" s="126">
        <v>264.39999999999998</v>
      </c>
      <c r="L60" s="126"/>
      <c r="M60" s="126">
        <v>646.59</v>
      </c>
      <c r="N60" s="126">
        <v>344.77</v>
      </c>
      <c r="O60" s="126">
        <v>919.89</v>
      </c>
      <c r="P60" s="126">
        <v>149</v>
      </c>
      <c r="Q60" s="126">
        <v>348.71</v>
      </c>
      <c r="R60" s="126">
        <v>216.09</v>
      </c>
      <c r="S60" s="126"/>
      <c r="T60" s="126">
        <v>1150.99</v>
      </c>
      <c r="U60" s="126"/>
      <c r="V60" s="126">
        <v>143</v>
      </c>
      <c r="W60" s="126">
        <v>221.34</v>
      </c>
      <c r="X60" s="126">
        <v>438.06</v>
      </c>
      <c r="Y60" s="126">
        <v>255.38</v>
      </c>
      <c r="Z60" s="126">
        <v>3473.16</v>
      </c>
      <c r="AA60" s="126"/>
      <c r="AB60" s="126"/>
      <c r="AC60" s="126"/>
      <c r="AD60" s="126"/>
      <c r="AE60" s="126">
        <v>46.23</v>
      </c>
      <c r="AF60" s="126">
        <v>108.08</v>
      </c>
      <c r="AG60" s="126">
        <v>93.06</v>
      </c>
      <c r="AH60" s="126">
        <v>121.17</v>
      </c>
      <c r="AI60" s="126"/>
      <c r="AJ60" s="126">
        <v>13010.139999999998</v>
      </c>
      <c r="AK60" s="115"/>
    </row>
    <row r="61" spans="1:37" ht="14.4" x14ac:dyDescent="0.25">
      <c r="A61" s="115"/>
      <c r="B61" s="121">
        <v>570000</v>
      </c>
      <c r="C61" s="134" t="s">
        <v>22</v>
      </c>
      <c r="D61" s="123">
        <v>1733.24</v>
      </c>
      <c r="E61" s="123">
        <v>104</v>
      </c>
      <c r="F61" s="123">
        <v>131.61000000000001</v>
      </c>
      <c r="G61" s="123">
        <v>252.16</v>
      </c>
      <c r="H61" s="123">
        <v>949.71</v>
      </c>
      <c r="I61" s="123"/>
      <c r="J61" s="123">
        <v>2080</v>
      </c>
      <c r="K61" s="123">
        <v>186.49</v>
      </c>
      <c r="L61" s="123"/>
      <c r="M61" s="123">
        <v>359.73</v>
      </c>
      <c r="N61" s="123">
        <v>437.9</v>
      </c>
      <c r="O61" s="123">
        <v>2689.95</v>
      </c>
      <c r="P61" s="123">
        <v>951</v>
      </c>
      <c r="Q61" s="123">
        <v>3056.1</v>
      </c>
      <c r="R61" s="123">
        <v>780.09</v>
      </c>
      <c r="S61" s="123"/>
      <c r="T61" s="123">
        <v>5832.79</v>
      </c>
      <c r="U61" s="123"/>
      <c r="V61" s="123">
        <v>296</v>
      </c>
      <c r="W61" s="123">
        <v>10.64</v>
      </c>
      <c r="X61" s="123">
        <v>612.39</v>
      </c>
      <c r="Y61" s="123">
        <v>145.68</v>
      </c>
      <c r="Z61" s="123">
        <v>1906.72</v>
      </c>
      <c r="AA61" s="123"/>
      <c r="AB61" s="123"/>
      <c r="AC61" s="123"/>
      <c r="AD61" s="123"/>
      <c r="AE61" s="123">
        <v>323.87</v>
      </c>
      <c r="AF61" s="123">
        <v>14.53</v>
      </c>
      <c r="AG61" s="123">
        <v>122.71</v>
      </c>
      <c r="AH61" s="123">
        <v>9.77</v>
      </c>
      <c r="AI61" s="123"/>
      <c r="AJ61" s="123">
        <v>22987.079999999994</v>
      </c>
      <c r="AK61" s="115"/>
    </row>
    <row r="62" spans="1:37" ht="14.4" x14ac:dyDescent="0.25">
      <c r="A62" s="115"/>
      <c r="B62" s="130"/>
      <c r="C62" s="131" t="s">
        <v>23</v>
      </c>
      <c r="D62" s="129">
        <v>33.250000000000227</v>
      </c>
      <c r="E62" s="129">
        <v>7</v>
      </c>
      <c r="F62" s="129">
        <v>49.199999999999818</v>
      </c>
      <c r="G62" s="129">
        <v>-1.0000000000218279E-2</v>
      </c>
      <c r="H62" s="129">
        <v>11.610000000000582</v>
      </c>
      <c r="I62" s="129">
        <v>0</v>
      </c>
      <c r="J62" s="129">
        <v>0</v>
      </c>
      <c r="K62" s="129">
        <v>0.3000000000001819</v>
      </c>
      <c r="L62" s="129">
        <v>0</v>
      </c>
      <c r="M62" s="129">
        <v>11.849999999999454</v>
      </c>
      <c r="N62" s="129">
        <v>38.149999999999636</v>
      </c>
      <c r="O62" s="129">
        <v>7.0200000000004366</v>
      </c>
      <c r="P62" s="129">
        <v>-1</v>
      </c>
      <c r="Q62" s="129">
        <v>515.05999999999972</v>
      </c>
      <c r="R62" s="129">
        <v>-136.06999999999994</v>
      </c>
      <c r="S62" s="129">
        <v>0</v>
      </c>
      <c r="T62" s="129">
        <v>71.149999999997817</v>
      </c>
      <c r="U62" s="129">
        <v>0</v>
      </c>
      <c r="V62" s="129">
        <v>0</v>
      </c>
      <c r="W62" s="129">
        <v>8.8700000000001182</v>
      </c>
      <c r="X62" s="129">
        <v>161.18000000000029</v>
      </c>
      <c r="Y62" s="129">
        <v>0</v>
      </c>
      <c r="Z62" s="129">
        <v>0.63000000000010914</v>
      </c>
      <c r="AA62" s="129">
        <v>0</v>
      </c>
      <c r="AB62" s="129">
        <v>0</v>
      </c>
      <c r="AC62" s="129">
        <v>0</v>
      </c>
      <c r="AD62" s="129">
        <v>0</v>
      </c>
      <c r="AE62" s="129">
        <v>1.7400000000000091</v>
      </c>
      <c r="AF62" s="129">
        <v>38.320000000000164</v>
      </c>
      <c r="AG62" s="129">
        <v>-1.999999999998181E-2</v>
      </c>
      <c r="AH62" s="129">
        <v>0.54000000000007731</v>
      </c>
      <c r="AI62" s="129">
        <v>0</v>
      </c>
      <c r="AJ62" s="129">
        <v>818.7699999999985</v>
      </c>
      <c r="AK62" s="115"/>
    </row>
    <row r="63" spans="1:37" ht="14.4" x14ac:dyDescent="0.25">
      <c r="A63" s="115"/>
      <c r="B63" s="130"/>
      <c r="C63" s="132" t="s">
        <v>24</v>
      </c>
      <c r="D63" s="129">
        <v>25.580000000000002</v>
      </c>
      <c r="E63" s="129">
        <v>0</v>
      </c>
      <c r="F63" s="129">
        <v>1.24</v>
      </c>
      <c r="G63" s="129">
        <v>146.43</v>
      </c>
      <c r="H63" s="129">
        <v>3.3</v>
      </c>
      <c r="I63" s="129">
        <v>0</v>
      </c>
      <c r="J63" s="129">
        <v>29</v>
      </c>
      <c r="K63" s="129">
        <v>129.44000000000003</v>
      </c>
      <c r="L63" s="129">
        <v>0</v>
      </c>
      <c r="M63" s="129">
        <v>762.00000000000011</v>
      </c>
      <c r="N63" s="129">
        <v>136.71</v>
      </c>
      <c r="O63" s="129">
        <v>411.88</v>
      </c>
      <c r="P63" s="129">
        <v>0</v>
      </c>
      <c r="Q63" s="129">
        <v>0</v>
      </c>
      <c r="R63" s="129">
        <v>17.309999999999999</v>
      </c>
      <c r="S63" s="129">
        <v>0</v>
      </c>
      <c r="T63" s="129">
        <v>68.430000000000007</v>
      </c>
      <c r="U63" s="129">
        <v>0</v>
      </c>
      <c r="V63" s="129">
        <v>5</v>
      </c>
      <c r="W63" s="129">
        <v>0.01</v>
      </c>
      <c r="X63" s="129">
        <v>51.91</v>
      </c>
      <c r="Y63" s="129">
        <v>0.99</v>
      </c>
      <c r="Z63" s="129">
        <v>493.76</v>
      </c>
      <c r="AA63" s="129">
        <v>0</v>
      </c>
      <c r="AB63" s="129">
        <v>0</v>
      </c>
      <c r="AC63" s="129">
        <v>0</v>
      </c>
      <c r="AD63" s="129">
        <v>0</v>
      </c>
      <c r="AE63" s="129">
        <v>230.71</v>
      </c>
      <c r="AF63" s="129">
        <v>0</v>
      </c>
      <c r="AG63" s="129">
        <v>0</v>
      </c>
      <c r="AH63" s="129">
        <v>0</v>
      </c>
      <c r="AI63" s="129">
        <v>0</v>
      </c>
      <c r="AJ63" s="129">
        <v>2513.7000000000007</v>
      </c>
      <c r="AK63" s="115"/>
    </row>
    <row r="64" spans="1:37" ht="14.4" x14ac:dyDescent="0.25">
      <c r="A64" s="115"/>
      <c r="B64" s="130"/>
      <c r="C64" s="133" t="s">
        <v>25</v>
      </c>
      <c r="D64" s="129">
        <v>1733.2499999999998</v>
      </c>
      <c r="E64" s="129">
        <v>104</v>
      </c>
      <c r="F64" s="129">
        <v>131.6099999999999</v>
      </c>
      <c r="G64" s="129">
        <v>252.16000000000008</v>
      </c>
      <c r="H64" s="129">
        <v>949.70999999999913</v>
      </c>
      <c r="I64" s="129">
        <v>0</v>
      </c>
      <c r="J64" s="129">
        <v>2080</v>
      </c>
      <c r="K64" s="129">
        <v>186.5</v>
      </c>
      <c r="L64" s="129">
        <v>0</v>
      </c>
      <c r="M64" s="129">
        <v>359.73000000000047</v>
      </c>
      <c r="N64" s="129">
        <v>437.89999999999964</v>
      </c>
      <c r="O64" s="129">
        <v>2689.9500000000007</v>
      </c>
      <c r="P64" s="129">
        <v>950</v>
      </c>
      <c r="Q64" s="129">
        <v>3056.0900000000006</v>
      </c>
      <c r="R64" s="129">
        <v>780.09999999999968</v>
      </c>
      <c r="S64" s="129">
        <v>0</v>
      </c>
      <c r="T64" s="129">
        <v>5832.7900000000027</v>
      </c>
      <c r="U64" s="129">
        <v>0</v>
      </c>
      <c r="V64" s="129">
        <v>296</v>
      </c>
      <c r="W64" s="129">
        <v>10.639999999999873</v>
      </c>
      <c r="X64" s="129">
        <v>612.38000000000011</v>
      </c>
      <c r="Y64" s="129">
        <v>145.68000000000029</v>
      </c>
      <c r="Z64" s="129">
        <v>1906.7100000000009</v>
      </c>
      <c r="AA64" s="129">
        <v>0</v>
      </c>
      <c r="AB64" s="129">
        <v>0</v>
      </c>
      <c r="AC64" s="129">
        <v>0</v>
      </c>
      <c r="AD64" s="129">
        <v>0</v>
      </c>
      <c r="AE64" s="129">
        <v>323.86000000000013</v>
      </c>
      <c r="AF64" s="129">
        <v>14.529999999999973</v>
      </c>
      <c r="AG64" s="129">
        <v>122.72000000000003</v>
      </c>
      <c r="AH64" s="129">
        <v>9.7800000000000864</v>
      </c>
      <c r="AI64" s="129">
        <v>0</v>
      </c>
      <c r="AJ64" s="129">
        <v>22986.090000000004</v>
      </c>
      <c r="AK64" s="115"/>
    </row>
    <row r="65" spans="1:37" ht="14.4" x14ac:dyDescent="0.25">
      <c r="A65" s="115"/>
      <c r="B65" s="121">
        <v>590000</v>
      </c>
      <c r="C65" s="122" t="s">
        <v>26</v>
      </c>
      <c r="D65" s="123">
        <v>2662.59</v>
      </c>
      <c r="E65" s="123">
        <v>151</v>
      </c>
      <c r="F65" s="123">
        <v>105.9</v>
      </c>
      <c r="G65" s="123">
        <v>2920.18</v>
      </c>
      <c r="H65" s="123">
        <v>1872.07</v>
      </c>
      <c r="I65" s="123"/>
      <c r="J65" s="123">
        <v>3332</v>
      </c>
      <c r="K65" s="123">
        <v>349.95</v>
      </c>
      <c r="L65" s="123"/>
      <c r="M65" s="123">
        <v>629.32000000000005</v>
      </c>
      <c r="N65" s="123">
        <v>793.85</v>
      </c>
      <c r="O65" s="123">
        <v>4366.32</v>
      </c>
      <c r="P65" s="123">
        <v>1568</v>
      </c>
      <c r="Q65" s="123">
        <v>4696.76</v>
      </c>
      <c r="R65" s="123">
        <v>1391.46</v>
      </c>
      <c r="S65" s="123"/>
      <c r="T65" s="123">
        <v>7969.37</v>
      </c>
      <c r="U65" s="123"/>
      <c r="V65" s="123">
        <v>505</v>
      </c>
      <c r="W65" s="123">
        <v>-75.05</v>
      </c>
      <c r="X65" s="123">
        <v>1007.66</v>
      </c>
      <c r="Y65" s="123">
        <v>-141.34</v>
      </c>
      <c r="Z65" s="123">
        <v>3502.08</v>
      </c>
      <c r="AA65" s="123"/>
      <c r="AB65" s="123"/>
      <c r="AC65" s="123"/>
      <c r="AD65" s="123"/>
      <c r="AE65" s="123">
        <v>626.41999999999996</v>
      </c>
      <c r="AF65" s="123">
        <v>-153.28</v>
      </c>
      <c r="AG65" s="123">
        <v>-83.48</v>
      </c>
      <c r="AH65" s="123">
        <v>-86.58</v>
      </c>
      <c r="AI65" s="123"/>
      <c r="AJ65" s="123">
        <v>37910.200000000004</v>
      </c>
      <c r="AK65" s="115"/>
    </row>
    <row r="66" spans="1:37" x14ac:dyDescent="0.25">
      <c r="A66" s="115"/>
      <c r="B66" s="289" t="s">
        <v>225</v>
      </c>
      <c r="C66" s="136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</row>
    <row r="68" spans="1:37" x14ac:dyDescent="0.25">
      <c r="B68" s="135"/>
      <c r="C68" s="138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9"/>
      <c r="AD68" s="139"/>
      <c r="AE68" s="139"/>
      <c r="AF68" s="139"/>
      <c r="AG68" s="139"/>
      <c r="AH68" s="141"/>
      <c r="AI68" s="139"/>
      <c r="AJ68" s="139"/>
    </row>
    <row r="71" spans="1:37" x14ac:dyDescent="0.25">
      <c r="D71" s="140"/>
      <c r="AC71" s="141"/>
      <c r="AD71" s="141"/>
      <c r="AE71" s="141"/>
      <c r="AF71" s="141"/>
      <c r="AG71" s="141"/>
      <c r="AH71" s="141"/>
      <c r="AI71" s="141"/>
      <c r="AJ71" s="141"/>
    </row>
  </sheetData>
  <mergeCells count="3">
    <mergeCell ref="AJ8:AJ9"/>
    <mergeCell ref="B8:B9"/>
    <mergeCell ref="B6:C6"/>
  </mergeCells>
  <dataValidations count="1">
    <dataValidation type="decimal" allowBlank="1" showInputMessage="1" showErrorMessage="1" errorTitle="Error" error="Debe ingresar una cifra válida en millones de pesos." sqref="E31:AI35 D10:D65 E62:AI64" xr:uid="{00000000-0002-0000-0500-000000000000}">
      <formula1>$D$93</formula1>
      <formula2>$D$94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CV87"/>
  <sheetViews>
    <sheetView showGridLines="0" topLeftCell="AM7" zoomScale="85" zoomScaleNormal="85" workbookViewId="0">
      <selection activeCell="AU41" sqref="AU41"/>
    </sheetView>
  </sheetViews>
  <sheetFormatPr baseColWidth="10" defaultColWidth="0" defaultRowHeight="14.4" customHeight="1" x14ac:dyDescent="0.3"/>
  <cols>
    <col min="1" max="1" width="3.88671875" style="173" customWidth="1"/>
    <col min="2" max="2" width="17.33203125" style="173" customWidth="1"/>
    <col min="3" max="3" width="66.33203125" style="173" customWidth="1"/>
    <col min="4" max="4" width="11.5546875" style="173" customWidth="1"/>
    <col min="5" max="5" width="12.33203125" style="173" customWidth="1"/>
    <col min="6" max="6" width="11.5546875" style="173" customWidth="1"/>
    <col min="7" max="7" width="5.33203125" style="173" bestFit="1" customWidth="1"/>
    <col min="8" max="8" width="29.33203125" style="173" bestFit="1" customWidth="1"/>
    <col min="9" max="9" width="13" style="173" bestFit="1" customWidth="1"/>
    <col min="10" max="10" width="11.5546875" style="173" customWidth="1"/>
    <col min="11" max="11" width="14.5546875" style="173" bestFit="1" customWidth="1"/>
    <col min="12" max="13" width="11.5546875" style="173" customWidth="1"/>
    <col min="14" max="14" width="20.109375" style="173" bestFit="1" customWidth="1"/>
    <col min="15" max="15" width="13.44140625" style="173" bestFit="1" customWidth="1"/>
    <col min="16" max="16" width="18.33203125" style="173" customWidth="1"/>
    <col min="17" max="17" width="22.6640625" style="173" customWidth="1"/>
    <col min="18" max="18" width="11.6640625" style="173" customWidth="1"/>
    <col min="19" max="19" width="5.33203125" style="173" bestFit="1" customWidth="1"/>
    <col min="20" max="20" width="30.33203125" style="173" customWidth="1"/>
    <col min="21" max="21" width="10.6640625" style="173" customWidth="1"/>
    <col min="22" max="27" width="9.5546875" style="173" bestFit="1" customWidth="1"/>
    <col min="28" max="28" width="11.33203125" style="173" customWidth="1"/>
    <col min="29" max="29" width="9.5546875" style="173" bestFit="1" customWidth="1"/>
    <col min="30" max="30" width="11.33203125" style="173" customWidth="1"/>
    <col min="31" max="31" width="11.5546875" style="173" customWidth="1"/>
    <col min="32" max="32" width="5.33203125" style="173" bestFit="1" customWidth="1"/>
    <col min="33" max="33" width="29.33203125" style="173" bestFit="1" customWidth="1"/>
    <col min="34" max="34" width="15.6640625" style="173" customWidth="1"/>
    <col min="35" max="35" width="13.6640625" style="173" customWidth="1"/>
    <col min="36" max="36" width="13.44140625" style="173" customWidth="1"/>
    <col min="37" max="37" width="11.33203125" style="173" customWidth="1"/>
    <col min="38" max="38" width="11.5546875" style="173" customWidth="1"/>
    <col min="39" max="39" width="5.33203125" style="173" bestFit="1" customWidth="1"/>
    <col min="40" max="40" width="29.33203125" style="173" bestFit="1" customWidth="1"/>
    <col min="41" max="41" width="14.44140625" style="173" customWidth="1"/>
    <col min="42" max="42" width="13" style="173" customWidth="1"/>
    <col min="43" max="43" width="13.88671875" style="173" bestFit="1" customWidth="1"/>
    <col min="44" max="44" width="11.6640625" style="173" customWidth="1"/>
    <col min="45" max="45" width="9.33203125" style="173" customWidth="1"/>
    <col min="46" max="46" width="5.33203125" style="173" bestFit="1" customWidth="1"/>
    <col min="47" max="47" width="30.6640625" style="173" customWidth="1"/>
    <col min="48" max="48" width="12.5546875" style="173" customWidth="1"/>
    <col min="49" max="49" width="12.6640625" style="173" customWidth="1"/>
    <col min="50" max="50" width="13.88671875" style="173" bestFit="1" customWidth="1"/>
    <col min="51" max="51" width="10.6640625" style="173" customWidth="1"/>
    <col min="52" max="52" width="11.5546875" style="173" customWidth="1"/>
    <col min="53" max="53" width="5.33203125" style="173" bestFit="1" customWidth="1"/>
    <col min="54" max="54" width="29.33203125" style="173" bestFit="1" customWidth="1"/>
    <col min="55" max="55" width="14.44140625" style="173" bestFit="1" customWidth="1"/>
    <col min="56" max="56" width="14" style="173" bestFit="1" customWidth="1"/>
    <col min="57" max="57" width="11.6640625" style="173" customWidth="1"/>
    <col min="58" max="58" width="18.33203125" style="173" customWidth="1"/>
    <col min="59" max="59" width="11.5546875" style="173" customWidth="1"/>
    <col min="60" max="100" width="0" style="173" hidden="1" customWidth="1"/>
    <col min="101" max="16384" width="11.5546875" style="173" hidden="1"/>
  </cols>
  <sheetData>
    <row r="2" spans="2:58" ht="14.4" customHeight="1" x14ac:dyDescent="0.3">
      <c r="C2" s="174" t="s">
        <v>2</v>
      </c>
    </row>
    <row r="3" spans="2:58" ht="15.6" x14ac:dyDescent="0.3">
      <c r="C3" s="174" t="s">
        <v>1</v>
      </c>
      <c r="D3" s="175"/>
      <c r="E3" s="175"/>
    </row>
    <row r="4" spans="2:58" ht="16.2" thickBot="1" x14ac:dyDescent="0.35">
      <c r="B4" s="176"/>
      <c r="C4" s="177" t="s">
        <v>3</v>
      </c>
      <c r="D4" s="178"/>
      <c r="E4" s="178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</row>
    <row r="5" spans="2:58" ht="15" thickTop="1" x14ac:dyDescent="0.3">
      <c r="B5" s="179"/>
      <c r="C5" s="179"/>
      <c r="D5" s="175"/>
      <c r="E5" s="175"/>
      <c r="R5" s="180"/>
    </row>
    <row r="6" spans="2:58" ht="14.4" customHeight="1" x14ac:dyDescent="0.3">
      <c r="B6" s="179"/>
      <c r="C6" s="181" t="s">
        <v>52</v>
      </c>
      <c r="D6" s="175"/>
      <c r="E6" s="175"/>
      <c r="G6" s="295" t="s">
        <v>233</v>
      </c>
      <c r="H6" s="311"/>
      <c r="I6" s="311"/>
      <c r="J6" s="311"/>
      <c r="K6" s="311"/>
      <c r="L6" s="311"/>
      <c r="M6" s="311"/>
      <c r="N6" s="311"/>
      <c r="O6" s="311"/>
      <c r="P6" s="311"/>
      <c r="Q6" s="312"/>
      <c r="R6" s="180"/>
      <c r="S6" s="295" t="s">
        <v>239</v>
      </c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6"/>
      <c r="AF6" s="310" t="s">
        <v>107</v>
      </c>
      <c r="AG6" s="311"/>
      <c r="AH6" s="311"/>
      <c r="AI6" s="311"/>
      <c r="AJ6" s="311"/>
      <c r="AK6" s="312"/>
      <c r="AM6" s="310" t="s">
        <v>105</v>
      </c>
      <c r="AN6" s="311"/>
      <c r="AO6" s="311"/>
      <c r="AP6" s="311"/>
      <c r="AQ6" s="311"/>
      <c r="AR6" s="312"/>
      <c r="AS6" s="182"/>
      <c r="AT6" s="310" t="s">
        <v>152</v>
      </c>
      <c r="AU6" s="311"/>
      <c r="AV6" s="311"/>
      <c r="AW6" s="311"/>
      <c r="AX6" s="311"/>
      <c r="AY6" s="312"/>
      <c r="BA6" s="306" t="s">
        <v>106</v>
      </c>
      <c r="BB6" s="307"/>
      <c r="BC6" s="307"/>
      <c r="BD6" s="307"/>
      <c r="BE6" s="307"/>
      <c r="BF6" s="308"/>
    </row>
    <row r="7" spans="2:58" ht="14.4" customHeight="1" x14ac:dyDescent="0.3">
      <c r="R7" s="180"/>
      <c r="AS7" s="182"/>
    </row>
    <row r="8" spans="2:58" x14ac:dyDescent="0.3">
      <c r="C8" s="183" t="s">
        <v>29</v>
      </c>
      <c r="D8" s="185">
        <v>42766</v>
      </c>
      <c r="E8" s="185">
        <v>43131</v>
      </c>
      <c r="G8" s="313" t="s">
        <v>39</v>
      </c>
      <c r="H8" s="314"/>
      <c r="I8" s="186" t="s">
        <v>99</v>
      </c>
      <c r="J8" s="186" t="s">
        <v>46</v>
      </c>
      <c r="K8" s="186" t="s">
        <v>44</v>
      </c>
      <c r="L8" s="186" t="s">
        <v>47</v>
      </c>
      <c r="M8" s="186" t="s">
        <v>50</v>
      </c>
      <c r="N8" s="186" t="s">
        <v>100</v>
      </c>
      <c r="O8" s="186" t="s">
        <v>48</v>
      </c>
      <c r="P8" s="186" t="s">
        <v>101</v>
      </c>
      <c r="Q8" s="186" t="s">
        <v>38</v>
      </c>
      <c r="R8" s="180"/>
      <c r="S8" s="309" t="s">
        <v>39</v>
      </c>
      <c r="T8" s="309"/>
      <c r="U8" s="187" t="s">
        <v>134</v>
      </c>
      <c r="V8" s="187" t="s">
        <v>135</v>
      </c>
      <c r="W8" s="187" t="s">
        <v>136</v>
      </c>
      <c r="X8" s="187" t="s">
        <v>137</v>
      </c>
      <c r="Y8" s="187" t="s">
        <v>138</v>
      </c>
      <c r="Z8" s="187" t="s">
        <v>139</v>
      </c>
      <c r="AA8" s="187" t="s">
        <v>140</v>
      </c>
      <c r="AB8" s="187" t="s">
        <v>141</v>
      </c>
      <c r="AC8" s="187" t="s">
        <v>142</v>
      </c>
      <c r="AD8" s="188" t="s">
        <v>38</v>
      </c>
      <c r="AF8" s="309" t="s">
        <v>39</v>
      </c>
      <c r="AG8" s="309"/>
      <c r="AH8" s="270">
        <v>42766</v>
      </c>
      <c r="AI8" s="189">
        <v>43131</v>
      </c>
      <c r="AJ8" s="189" t="s">
        <v>40</v>
      </c>
      <c r="AK8" s="189" t="s">
        <v>42</v>
      </c>
      <c r="AM8" s="309" t="s">
        <v>39</v>
      </c>
      <c r="AN8" s="309"/>
      <c r="AO8" s="189">
        <v>42766</v>
      </c>
      <c r="AP8" s="189">
        <v>43131</v>
      </c>
      <c r="AQ8" s="189" t="s">
        <v>40</v>
      </c>
      <c r="AR8" s="189" t="s">
        <v>42</v>
      </c>
      <c r="AS8" s="182"/>
      <c r="AT8" s="309" t="s">
        <v>39</v>
      </c>
      <c r="AU8" s="309"/>
      <c r="AV8" s="189">
        <v>42766</v>
      </c>
      <c r="AW8" s="189">
        <v>43131</v>
      </c>
      <c r="AX8" s="189" t="s">
        <v>40</v>
      </c>
      <c r="AY8" s="189" t="s">
        <v>42</v>
      </c>
      <c r="BA8" s="309" t="s">
        <v>39</v>
      </c>
      <c r="BB8" s="309"/>
      <c r="BC8" s="189">
        <v>42766</v>
      </c>
      <c r="BD8" s="189">
        <v>43131</v>
      </c>
      <c r="BE8" s="189" t="s">
        <v>40</v>
      </c>
      <c r="BF8" s="189" t="s">
        <v>42</v>
      </c>
    </row>
    <row r="9" spans="2:58" x14ac:dyDescent="0.3">
      <c r="C9" s="190" t="s">
        <v>36</v>
      </c>
      <c r="D9" s="191">
        <v>57018.82</v>
      </c>
      <c r="E9" s="191">
        <v>64289.509999999987</v>
      </c>
      <c r="F9" s="292">
        <f>E9/D9-1</f>
        <v>0.12751386296664835</v>
      </c>
      <c r="G9" s="192">
        <v>1</v>
      </c>
      <c r="H9" s="193" t="s">
        <v>58</v>
      </c>
      <c r="I9" s="194">
        <v>657.37</v>
      </c>
      <c r="J9" s="194">
        <v>1113.72</v>
      </c>
      <c r="K9" s="194">
        <v>1426.46</v>
      </c>
      <c r="L9" s="194">
        <v>1177.29</v>
      </c>
      <c r="M9" s="194">
        <v>0</v>
      </c>
      <c r="N9" s="194">
        <v>149.25</v>
      </c>
      <c r="O9" s="194">
        <v>21663.23</v>
      </c>
      <c r="P9" s="194">
        <v>25.01</v>
      </c>
      <c r="Q9" s="194">
        <v>26212.329999999998</v>
      </c>
      <c r="R9" s="283"/>
      <c r="S9" s="192">
        <v>1</v>
      </c>
      <c r="T9" s="193" t="s">
        <v>78</v>
      </c>
      <c r="U9" s="194">
        <v>0</v>
      </c>
      <c r="V9" s="194">
        <v>0</v>
      </c>
      <c r="W9" s="194">
        <v>0</v>
      </c>
      <c r="X9" s="194">
        <v>0</v>
      </c>
      <c r="Y9" s="194">
        <v>0</v>
      </c>
      <c r="Z9" s="194">
        <v>0</v>
      </c>
      <c r="AA9" s="194">
        <v>0</v>
      </c>
      <c r="AB9" s="194">
        <v>1527.67</v>
      </c>
      <c r="AC9" s="194">
        <v>0</v>
      </c>
      <c r="AD9" s="194">
        <v>1527.67</v>
      </c>
      <c r="AF9" s="195">
        <v>1</v>
      </c>
      <c r="AG9" s="193" t="s">
        <v>58</v>
      </c>
      <c r="AH9" s="194">
        <v>18496.156125410005</v>
      </c>
      <c r="AI9" s="194">
        <v>21663.23</v>
      </c>
      <c r="AJ9" s="196">
        <v>0.17122875980912977</v>
      </c>
      <c r="AK9" s="197">
        <v>0.33696368194437953</v>
      </c>
      <c r="AM9" s="195">
        <v>1</v>
      </c>
      <c r="AN9" s="193" t="s">
        <v>73</v>
      </c>
      <c r="AO9" s="194">
        <v>10090.259837059999</v>
      </c>
      <c r="AP9" s="194">
        <v>9896.17</v>
      </c>
      <c r="AQ9" s="196">
        <v>-1.9235365609430177E-2</v>
      </c>
      <c r="AR9" s="197">
        <v>0.16962953313255597</v>
      </c>
      <c r="AT9" s="195">
        <v>1</v>
      </c>
      <c r="AU9" s="193" t="s">
        <v>78</v>
      </c>
      <c r="AV9" s="194">
        <v>1096.1854885499999</v>
      </c>
      <c r="AW9" s="194">
        <v>1527.67</v>
      </c>
      <c r="AX9" s="196">
        <v>0.39362363026786129</v>
      </c>
      <c r="AY9" s="197">
        <v>0.41503749184959798</v>
      </c>
      <c r="BA9" s="192">
        <v>1</v>
      </c>
      <c r="BB9" s="193" t="s">
        <v>58</v>
      </c>
      <c r="BC9" s="194">
        <v>22821.304847409996</v>
      </c>
      <c r="BD9" s="194">
        <v>26212.33</v>
      </c>
      <c r="BE9" s="196">
        <v>0.14859032712035547</v>
      </c>
      <c r="BF9" s="197">
        <v>0.20752344565019723</v>
      </c>
    </row>
    <row r="10" spans="2:58" x14ac:dyDescent="0.3">
      <c r="C10" s="190" t="s">
        <v>32</v>
      </c>
      <c r="D10" s="191">
        <v>24471.409999999996</v>
      </c>
      <c r="E10" s="191">
        <v>21667.360000000001</v>
      </c>
      <c r="F10" s="292">
        <f t="shared" ref="F10:F16" si="0">E10/D10-1</f>
        <v>-0.11458473377708911</v>
      </c>
      <c r="G10" s="192">
        <v>2</v>
      </c>
      <c r="H10" s="193" t="s">
        <v>57</v>
      </c>
      <c r="I10" s="194">
        <v>55</v>
      </c>
      <c r="J10" s="194">
        <v>3147</v>
      </c>
      <c r="K10" s="194">
        <v>3849</v>
      </c>
      <c r="L10" s="194">
        <v>359</v>
      </c>
      <c r="M10" s="194">
        <v>736</v>
      </c>
      <c r="N10" s="194">
        <v>28</v>
      </c>
      <c r="O10" s="194">
        <v>8815</v>
      </c>
      <c r="P10" s="194"/>
      <c r="Q10" s="194">
        <v>16989</v>
      </c>
      <c r="R10" s="283"/>
      <c r="S10" s="192">
        <v>2</v>
      </c>
      <c r="T10" s="193" t="s">
        <v>66</v>
      </c>
      <c r="U10" s="194">
        <v>8.1999999999999993</v>
      </c>
      <c r="V10" s="194">
        <v>0</v>
      </c>
      <c r="W10" s="194">
        <v>0</v>
      </c>
      <c r="X10" s="194">
        <v>0</v>
      </c>
      <c r="Y10" s="194">
        <v>0</v>
      </c>
      <c r="Z10" s="194">
        <v>907.62</v>
      </c>
      <c r="AA10" s="194">
        <v>0</v>
      </c>
      <c r="AB10" s="194">
        <v>0</v>
      </c>
      <c r="AC10" s="194">
        <v>403.2</v>
      </c>
      <c r="AD10" s="194">
        <v>1319.02</v>
      </c>
      <c r="AF10" s="195">
        <v>2</v>
      </c>
      <c r="AG10" s="193" t="s">
        <v>62</v>
      </c>
      <c r="AH10" s="194">
        <v>8049.3566969199992</v>
      </c>
      <c r="AI10" s="194">
        <v>8945.65</v>
      </c>
      <c r="AJ10" s="196">
        <v>0.11134968132583278</v>
      </c>
      <c r="AK10" s="197">
        <v>0.13914633973722934</v>
      </c>
      <c r="AM10" s="195">
        <v>2</v>
      </c>
      <c r="AN10" s="193" t="s">
        <v>57</v>
      </c>
      <c r="AO10" s="194">
        <v>9354.8365193000009</v>
      </c>
      <c r="AP10" s="194">
        <v>8174</v>
      </c>
      <c r="AQ10" s="196">
        <v>-0.12622738161846148</v>
      </c>
      <c r="AR10" s="197">
        <v>0.14010994190939652</v>
      </c>
      <c r="AT10" s="195">
        <v>2</v>
      </c>
      <c r="AU10" s="193" t="s">
        <v>66</v>
      </c>
      <c r="AV10" s="194">
        <v>2024.7743840000001</v>
      </c>
      <c r="AW10" s="194">
        <v>1319.02</v>
      </c>
      <c r="AX10" s="196">
        <v>-0.34855951832310417</v>
      </c>
      <c r="AY10" s="197">
        <v>0.35835144533797003</v>
      </c>
      <c r="BA10" s="192">
        <v>2</v>
      </c>
      <c r="BB10" s="193" t="s">
        <v>57</v>
      </c>
      <c r="BC10" s="194">
        <v>13991.817326959972</v>
      </c>
      <c r="BD10" s="194">
        <v>16989</v>
      </c>
      <c r="BE10" s="196">
        <v>0.21420967719932582</v>
      </c>
      <c r="BF10" s="197">
        <v>0.13450219107386488</v>
      </c>
    </row>
    <row r="11" spans="2:58" x14ac:dyDescent="0.3">
      <c r="C11" s="190" t="s">
        <v>30</v>
      </c>
      <c r="D11" s="191">
        <v>11271.949999999999</v>
      </c>
      <c r="E11" s="191">
        <v>10037.879999999999</v>
      </c>
      <c r="F11" s="292">
        <f t="shared" si="0"/>
        <v>-0.10948150053894845</v>
      </c>
      <c r="G11" s="192">
        <v>3</v>
      </c>
      <c r="H11" s="193" t="s">
        <v>62</v>
      </c>
      <c r="I11" s="194">
        <v>42.98</v>
      </c>
      <c r="J11" s="194">
        <v>2469.91</v>
      </c>
      <c r="K11" s="194">
        <v>1329.32</v>
      </c>
      <c r="L11" s="194">
        <v>578.76</v>
      </c>
      <c r="M11" s="194">
        <v>0</v>
      </c>
      <c r="N11" s="194">
        <v>77.59</v>
      </c>
      <c r="O11" s="194">
        <v>8945.65</v>
      </c>
      <c r="P11" s="194">
        <v>0</v>
      </c>
      <c r="Q11" s="194">
        <v>13444.21</v>
      </c>
      <c r="R11" s="283"/>
      <c r="S11" s="192">
        <v>3</v>
      </c>
      <c r="T11" s="193" t="s">
        <v>81</v>
      </c>
      <c r="U11" s="194">
        <v>0</v>
      </c>
      <c r="V11" s="194">
        <v>0</v>
      </c>
      <c r="W11" s="194">
        <v>0</v>
      </c>
      <c r="X11" s="194">
        <v>0</v>
      </c>
      <c r="Y11" s="194">
        <v>0</v>
      </c>
      <c r="Z11" s="194">
        <v>0</v>
      </c>
      <c r="AA11" s="194">
        <v>0</v>
      </c>
      <c r="AB11" s="194">
        <v>318.70999999999998</v>
      </c>
      <c r="AC11" s="194">
        <v>54.25</v>
      </c>
      <c r="AD11" s="194">
        <v>372.96</v>
      </c>
      <c r="AF11" s="195">
        <v>3</v>
      </c>
      <c r="AG11" s="193" t="s">
        <v>57</v>
      </c>
      <c r="AH11" s="194">
        <v>7273.5876235799997</v>
      </c>
      <c r="AI11" s="194">
        <v>8815</v>
      </c>
      <c r="AJ11" s="196">
        <v>0.21191913209692381</v>
      </c>
      <c r="AK11" s="197">
        <v>0.1371141263948038</v>
      </c>
      <c r="AM11" s="195">
        <v>3</v>
      </c>
      <c r="AN11" s="193" t="s">
        <v>78</v>
      </c>
      <c r="AO11" s="194">
        <v>6718.2297033799723</v>
      </c>
      <c r="AP11" s="194">
        <v>7971.28</v>
      </c>
      <c r="AQ11" s="196">
        <v>0.18651495288849862</v>
      </c>
      <c r="AR11" s="197">
        <v>0.13663513307359118</v>
      </c>
      <c r="AT11" s="195">
        <v>3</v>
      </c>
      <c r="AU11" s="193" t="s">
        <v>81</v>
      </c>
      <c r="AV11" s="194">
        <v>277.30959998000003</v>
      </c>
      <c r="AW11" s="194">
        <v>372.96</v>
      </c>
      <c r="AX11" s="196">
        <v>0.34492278675854848</v>
      </c>
      <c r="AY11" s="197">
        <v>0.10132579873940448</v>
      </c>
      <c r="BA11" s="192">
        <v>3</v>
      </c>
      <c r="BB11" s="193" t="s">
        <v>62</v>
      </c>
      <c r="BC11" s="194">
        <v>13233.991853889975</v>
      </c>
      <c r="BD11" s="194">
        <v>13579.92</v>
      </c>
      <c r="BE11" s="196">
        <v>2.6139365199045583E-2</v>
      </c>
      <c r="BF11" s="197">
        <v>0.10751244891446224</v>
      </c>
    </row>
    <row r="12" spans="2:58" x14ac:dyDescent="0.3">
      <c r="C12" s="190" t="s">
        <v>35</v>
      </c>
      <c r="D12" s="191">
        <v>6741.99</v>
      </c>
      <c r="E12" s="191">
        <v>7348.6799999999994</v>
      </c>
      <c r="F12" s="292">
        <f t="shared" si="0"/>
        <v>8.9986784317389823E-2</v>
      </c>
      <c r="G12" s="195">
        <v>4</v>
      </c>
      <c r="H12" s="193" t="s">
        <v>73</v>
      </c>
      <c r="I12" s="194">
        <v>8.2799999999999994</v>
      </c>
      <c r="J12" s="194">
        <v>0</v>
      </c>
      <c r="K12" s="194">
        <v>3785.16</v>
      </c>
      <c r="L12" s="194">
        <v>4.68</v>
      </c>
      <c r="M12" s="194">
        <v>0</v>
      </c>
      <c r="N12" s="194">
        <v>6093.61</v>
      </c>
      <c r="O12" s="194">
        <v>1931.68</v>
      </c>
      <c r="P12" s="194">
        <v>4.4400000000000004</v>
      </c>
      <c r="Q12" s="194">
        <v>11827.85</v>
      </c>
      <c r="R12" s="283"/>
      <c r="S12" s="195">
        <v>4</v>
      </c>
      <c r="T12" s="193" t="s">
        <v>217</v>
      </c>
      <c r="U12" s="194">
        <v>104.01</v>
      </c>
      <c r="V12" s="194">
        <v>0</v>
      </c>
      <c r="W12" s="194">
        <v>0</v>
      </c>
      <c r="X12" s="194">
        <v>0</v>
      </c>
      <c r="Y12" s="194">
        <v>0</v>
      </c>
      <c r="Z12" s="194">
        <v>0</v>
      </c>
      <c r="AA12" s="194">
        <v>0</v>
      </c>
      <c r="AB12" s="194">
        <v>0</v>
      </c>
      <c r="AC12" s="194">
        <v>197.55</v>
      </c>
      <c r="AD12" s="194">
        <v>301.56</v>
      </c>
      <c r="AF12" s="195">
        <v>4</v>
      </c>
      <c r="AG12" s="193" t="s">
        <v>59</v>
      </c>
      <c r="AH12" s="194">
        <v>3903.9724524599992</v>
      </c>
      <c r="AI12" s="194">
        <v>5145.49</v>
      </c>
      <c r="AJ12" s="196">
        <v>0.31801391087114017</v>
      </c>
      <c r="AK12" s="197">
        <v>8.003622986082802E-2</v>
      </c>
      <c r="AM12" s="195">
        <v>4</v>
      </c>
      <c r="AN12" s="193" t="s">
        <v>59</v>
      </c>
      <c r="AO12" s="194">
        <v>4703.3584033399966</v>
      </c>
      <c r="AP12" s="194">
        <v>5008.3500000000004</v>
      </c>
      <c r="AQ12" s="196">
        <v>6.4845493476197724E-2</v>
      </c>
      <c r="AR12" s="197">
        <v>8.5847764565931753E-2</v>
      </c>
      <c r="AT12" s="195">
        <v>4</v>
      </c>
      <c r="AU12" s="193" t="s">
        <v>217</v>
      </c>
      <c r="AV12" s="194">
        <v>441.78723813000005</v>
      </c>
      <c r="AW12" s="194">
        <v>301.56</v>
      </c>
      <c r="AX12" s="196">
        <v>-0.31740898339108847</v>
      </c>
      <c r="AY12" s="197">
        <v>8.1927841773527507E-2</v>
      </c>
      <c r="BA12" s="195">
        <v>4</v>
      </c>
      <c r="BB12" s="193" t="s">
        <v>73</v>
      </c>
      <c r="BC12" s="194">
        <v>11538.434260359998</v>
      </c>
      <c r="BD12" s="194">
        <v>11827.85</v>
      </c>
      <c r="BE12" s="196">
        <v>2.5082756733665557E-2</v>
      </c>
      <c r="BF12" s="197">
        <v>9.3641282046795726E-2</v>
      </c>
    </row>
    <row r="13" spans="2:58" x14ac:dyDescent="0.3">
      <c r="C13" s="190" t="s">
        <v>31</v>
      </c>
      <c r="D13" s="191">
        <v>10328.540000000001</v>
      </c>
      <c r="E13" s="191">
        <v>9460.630000000001</v>
      </c>
      <c r="F13" s="292">
        <f t="shared" si="0"/>
        <v>-8.4030269525024792E-2</v>
      </c>
      <c r="G13" s="195">
        <v>5</v>
      </c>
      <c r="H13" s="193" t="s">
        <v>59</v>
      </c>
      <c r="I13" s="194">
        <v>3.13</v>
      </c>
      <c r="J13" s="194">
        <v>609.02</v>
      </c>
      <c r="K13" s="194">
        <v>636.77</v>
      </c>
      <c r="L13" s="194">
        <v>279.04000000000002</v>
      </c>
      <c r="M13" s="194">
        <v>3100.67</v>
      </c>
      <c r="N13" s="194">
        <v>379.72</v>
      </c>
      <c r="O13" s="194">
        <v>5145.49</v>
      </c>
      <c r="P13" s="194">
        <v>0</v>
      </c>
      <c r="Q13" s="194">
        <v>10153.84</v>
      </c>
      <c r="R13" s="283"/>
      <c r="S13" s="195">
        <v>5</v>
      </c>
      <c r="T13" s="193" t="s">
        <v>218</v>
      </c>
      <c r="U13" s="194">
        <v>0</v>
      </c>
      <c r="V13" s="194">
        <v>0</v>
      </c>
      <c r="W13" s="194">
        <v>0</v>
      </c>
      <c r="X13" s="194">
        <v>0</v>
      </c>
      <c r="Y13" s="194">
        <v>0</v>
      </c>
      <c r="Z13" s="194">
        <v>0</v>
      </c>
      <c r="AA13" s="194">
        <v>0</v>
      </c>
      <c r="AB13" s="194">
        <v>103</v>
      </c>
      <c r="AC13" s="194">
        <v>0</v>
      </c>
      <c r="AD13" s="194">
        <v>103</v>
      </c>
      <c r="AF13" s="195">
        <v>5</v>
      </c>
      <c r="AG13" s="193" t="s">
        <v>63</v>
      </c>
      <c r="AH13" s="194">
        <v>3271.8671359999998</v>
      </c>
      <c r="AI13" s="194">
        <v>4859.51</v>
      </c>
      <c r="AJ13" s="196">
        <v>0.4852406280595376</v>
      </c>
      <c r="AK13" s="197">
        <v>7.5587914731345782E-2</v>
      </c>
      <c r="AM13" s="195">
        <v>5</v>
      </c>
      <c r="AN13" s="193" t="s">
        <v>62</v>
      </c>
      <c r="AO13" s="194">
        <v>4325.1487219999908</v>
      </c>
      <c r="AP13" s="194">
        <v>4634.2700000000004</v>
      </c>
      <c r="AQ13" s="196">
        <v>7.1470670228668709E-2</v>
      </c>
      <c r="AR13" s="197">
        <v>7.9435686382732934E-2</v>
      </c>
      <c r="AT13" s="195">
        <v>5</v>
      </c>
      <c r="AU13" s="193" t="s">
        <v>218</v>
      </c>
      <c r="AV13" s="194">
        <v>104.05238599999998</v>
      </c>
      <c r="AW13" s="194">
        <v>103</v>
      </c>
      <c r="AX13" s="196">
        <v>-1.0114001614532797E-2</v>
      </c>
      <c r="AY13" s="197">
        <v>2.7983047163660076E-2</v>
      </c>
      <c r="BA13" s="195">
        <v>5</v>
      </c>
      <c r="BB13" s="193" t="s">
        <v>59</v>
      </c>
      <c r="BC13" s="194">
        <v>8607.3308557999953</v>
      </c>
      <c r="BD13" s="194">
        <v>10153.84</v>
      </c>
      <c r="BE13" s="196">
        <v>0.17967348648598769</v>
      </c>
      <c r="BF13" s="197">
        <v>8.0388117476805701E-2</v>
      </c>
    </row>
    <row r="14" spans="2:58" x14ac:dyDescent="0.3">
      <c r="C14" s="190" t="s">
        <v>33</v>
      </c>
      <c r="D14" s="191">
        <v>4457.2400000000007</v>
      </c>
      <c r="E14" s="191">
        <v>5002.6699999999992</v>
      </c>
      <c r="F14" s="292">
        <f t="shared" si="0"/>
        <v>0.12236944835817654</v>
      </c>
      <c r="G14" s="195">
        <v>6</v>
      </c>
      <c r="H14" s="193" t="s">
        <v>78</v>
      </c>
      <c r="I14" s="194">
        <v>7699.94</v>
      </c>
      <c r="J14" s="194">
        <v>0</v>
      </c>
      <c r="K14" s="194">
        <v>189.91</v>
      </c>
      <c r="L14" s="194">
        <v>81.430000000000007</v>
      </c>
      <c r="M14" s="194">
        <v>0</v>
      </c>
      <c r="N14" s="194">
        <v>0</v>
      </c>
      <c r="O14" s="194">
        <v>0</v>
      </c>
      <c r="P14" s="194">
        <v>0</v>
      </c>
      <c r="Q14" s="194">
        <v>7971.28</v>
      </c>
      <c r="R14" s="283"/>
      <c r="S14" s="195">
        <v>6</v>
      </c>
      <c r="T14" s="193" t="s">
        <v>60</v>
      </c>
      <c r="U14" s="194">
        <v>3.13</v>
      </c>
      <c r="V14" s="194">
        <v>0</v>
      </c>
      <c r="W14" s="194">
        <v>0</v>
      </c>
      <c r="X14" s="194">
        <v>0</v>
      </c>
      <c r="Y14" s="194">
        <v>0</v>
      </c>
      <c r="Z14" s="194">
        <v>0.83</v>
      </c>
      <c r="AA14" s="194">
        <v>0</v>
      </c>
      <c r="AB14" s="194">
        <v>0</v>
      </c>
      <c r="AC14" s="194">
        <v>36.79</v>
      </c>
      <c r="AD14" s="194">
        <v>40.75</v>
      </c>
      <c r="AF14" s="195">
        <v>6</v>
      </c>
      <c r="AG14" s="193" t="s">
        <v>61</v>
      </c>
      <c r="AH14" s="194">
        <v>2640.0788736100003</v>
      </c>
      <c r="AI14" s="194">
        <v>3150.78</v>
      </c>
      <c r="AJ14" s="196">
        <v>0.19344161702702301</v>
      </c>
      <c r="AK14" s="197">
        <v>4.9009239610007936E-2</v>
      </c>
      <c r="AM14" s="195">
        <v>6</v>
      </c>
      <c r="AN14" s="193" t="s">
        <v>58</v>
      </c>
      <c r="AO14" s="194">
        <v>5184.6351569699755</v>
      </c>
      <c r="AP14" s="194">
        <v>4549.1000000000004</v>
      </c>
      <c r="AQ14" s="196">
        <v>-0.12258049751400391</v>
      </c>
      <c r="AR14" s="197">
        <v>7.797579358209393E-2</v>
      </c>
      <c r="AT14" s="195">
        <v>6</v>
      </c>
      <c r="AU14" s="193" t="s">
        <v>60</v>
      </c>
      <c r="AV14" s="194">
        <v>3.7824659999999999</v>
      </c>
      <c r="AW14" s="194">
        <v>40.75</v>
      </c>
      <c r="AX14" s="196">
        <v>9.7733949227831793</v>
      </c>
      <c r="AY14" s="197">
        <v>1.1070962834166486E-2</v>
      </c>
      <c r="BA14" s="195">
        <v>6</v>
      </c>
      <c r="BB14" s="193" t="s">
        <v>78</v>
      </c>
      <c r="BC14" s="194">
        <v>9354.8365193000009</v>
      </c>
      <c r="BD14" s="194">
        <v>9498.9500000000007</v>
      </c>
      <c r="BE14" s="196">
        <v>1.54052377508338E-2</v>
      </c>
      <c r="BF14" s="197">
        <v>7.5203342627646635E-2</v>
      </c>
    </row>
    <row r="15" spans="2:58" x14ac:dyDescent="0.3">
      <c r="C15" s="190" t="s">
        <v>34</v>
      </c>
      <c r="D15" s="191">
        <v>3367.88</v>
      </c>
      <c r="E15" s="191">
        <v>4204.04</v>
      </c>
      <c r="F15" s="292">
        <f t="shared" si="0"/>
        <v>0.24827487915246382</v>
      </c>
      <c r="G15" s="195">
        <v>7</v>
      </c>
      <c r="H15" s="193" t="s">
        <v>63</v>
      </c>
      <c r="I15" s="194">
        <v>31.03</v>
      </c>
      <c r="J15" s="194">
        <v>98.3</v>
      </c>
      <c r="K15" s="194">
        <v>234.97</v>
      </c>
      <c r="L15" s="194">
        <v>177.77</v>
      </c>
      <c r="M15" s="194">
        <v>0</v>
      </c>
      <c r="N15" s="194">
        <v>0</v>
      </c>
      <c r="O15" s="194">
        <v>4859.51</v>
      </c>
      <c r="P15" s="194">
        <v>0</v>
      </c>
      <c r="Q15" s="194">
        <v>5401.58</v>
      </c>
      <c r="R15" s="283"/>
      <c r="S15" s="195">
        <v>7</v>
      </c>
      <c r="T15" s="193" t="s">
        <v>63</v>
      </c>
      <c r="U15" s="194">
        <v>0</v>
      </c>
      <c r="V15" s="194">
        <v>0</v>
      </c>
      <c r="W15" s="194">
        <v>0</v>
      </c>
      <c r="X15" s="194">
        <v>0</v>
      </c>
      <c r="Y15" s="194">
        <v>0</v>
      </c>
      <c r="Z15" s="194">
        <v>0</v>
      </c>
      <c r="AA15" s="194">
        <v>0</v>
      </c>
      <c r="AB15" s="194">
        <v>0</v>
      </c>
      <c r="AC15" s="194">
        <v>19.98</v>
      </c>
      <c r="AD15" s="194">
        <v>19.98</v>
      </c>
      <c r="AF15" s="195">
        <v>7</v>
      </c>
      <c r="AG15" s="193" t="s">
        <v>60</v>
      </c>
      <c r="AH15" s="194">
        <v>2739.8792802899998</v>
      </c>
      <c r="AI15" s="194">
        <v>2154.7800000000002</v>
      </c>
      <c r="AJ15" s="196">
        <v>-0.21354929193379291</v>
      </c>
      <c r="AK15" s="197">
        <v>3.3516821017923464E-2</v>
      </c>
      <c r="AM15" s="195">
        <v>7</v>
      </c>
      <c r="AN15" s="193" t="s">
        <v>72</v>
      </c>
      <c r="AO15" s="194">
        <v>2051.4047566199993</v>
      </c>
      <c r="AP15" s="194">
        <v>2494.8900000000003</v>
      </c>
      <c r="AQ15" s="196">
        <v>0.21618612414193206</v>
      </c>
      <c r="AR15" s="197">
        <v>4.2764728770532702E-2</v>
      </c>
      <c r="AT15" s="195">
        <v>7</v>
      </c>
      <c r="AU15" s="193" t="s">
        <v>63</v>
      </c>
      <c r="AV15" s="194">
        <v>0</v>
      </c>
      <c r="AW15" s="194">
        <v>19.98</v>
      </c>
      <c r="AX15" s="196" t="s">
        <v>154</v>
      </c>
      <c r="AY15" s="197">
        <v>5.428167789610955E-3</v>
      </c>
      <c r="BA15" s="195">
        <v>7</v>
      </c>
      <c r="BB15" s="193" t="s">
        <v>63</v>
      </c>
      <c r="BC15" s="194">
        <v>3765.0354781599995</v>
      </c>
      <c r="BD15" s="194">
        <v>5421.5599999999995</v>
      </c>
      <c r="BE15" s="196">
        <v>0.43997580672189462</v>
      </c>
      <c r="BF15" s="197">
        <v>4.292257925942803E-2</v>
      </c>
    </row>
    <row r="16" spans="2:58" x14ac:dyDescent="0.3">
      <c r="C16" s="190" t="s">
        <v>37</v>
      </c>
      <c r="D16" s="191">
        <v>3058</v>
      </c>
      <c r="E16" s="191">
        <v>29.450000000000003</v>
      </c>
      <c r="F16" s="292">
        <f t="shared" si="0"/>
        <v>-0.9903695225637672</v>
      </c>
      <c r="G16" s="195">
        <v>8</v>
      </c>
      <c r="H16" s="193" t="s">
        <v>61</v>
      </c>
      <c r="I16" s="194"/>
      <c r="J16" s="194">
        <v>135.69999999999999</v>
      </c>
      <c r="K16" s="194">
        <v>1073.21</v>
      </c>
      <c r="L16" s="194">
        <v>522.74</v>
      </c>
      <c r="M16" s="194"/>
      <c r="N16" s="194">
        <v>149.65</v>
      </c>
      <c r="O16" s="194">
        <v>3150.78</v>
      </c>
      <c r="P16" s="194"/>
      <c r="Q16" s="194">
        <v>5032.08</v>
      </c>
      <c r="R16" s="283"/>
      <c r="S16" s="195">
        <v>8</v>
      </c>
      <c r="T16" s="193" t="s">
        <v>71</v>
      </c>
      <c r="U16" s="194">
        <v>5.95</v>
      </c>
      <c r="V16" s="194">
        <v>0</v>
      </c>
      <c r="W16" s="194">
        <v>0</v>
      </c>
      <c r="X16" s="194">
        <v>0</v>
      </c>
      <c r="Y16" s="194">
        <v>0</v>
      </c>
      <c r="Z16" s="194">
        <v>0</v>
      </c>
      <c r="AA16" s="194">
        <v>0</v>
      </c>
      <c r="AB16" s="194">
        <v>0</v>
      </c>
      <c r="AC16" s="194">
        <v>0</v>
      </c>
      <c r="AD16" s="194">
        <v>5.95</v>
      </c>
      <c r="AF16" s="195">
        <v>8</v>
      </c>
      <c r="AG16" s="193" t="s">
        <v>73</v>
      </c>
      <c r="AH16" s="194">
        <v>1448.1744232999999</v>
      </c>
      <c r="AI16" s="194">
        <v>1931.68</v>
      </c>
      <c r="AJ16" s="196">
        <v>0.33387247345400639</v>
      </c>
      <c r="AK16" s="197">
        <v>3.0046581471845107E-2</v>
      </c>
      <c r="AM16" s="195">
        <v>8</v>
      </c>
      <c r="AN16" s="193" t="s">
        <v>64</v>
      </c>
      <c r="AO16" s="194">
        <v>2537.9194202399981</v>
      </c>
      <c r="AP16" s="194">
        <v>2233.2200000000003</v>
      </c>
      <c r="AQ16" s="196">
        <v>-0.12005874489552704</v>
      </c>
      <c r="AR16" s="197">
        <v>3.827946225482047E-2</v>
      </c>
      <c r="AT16" s="195">
        <v>8</v>
      </c>
      <c r="AU16" s="193" t="s">
        <v>71</v>
      </c>
      <c r="AV16" s="194">
        <v>0</v>
      </c>
      <c r="AW16" s="194">
        <v>5.95</v>
      </c>
      <c r="AX16" s="196" t="s">
        <v>154</v>
      </c>
      <c r="AY16" s="197">
        <v>1.6164964138230822E-3</v>
      </c>
      <c r="BA16" s="195">
        <v>8</v>
      </c>
      <c r="BB16" s="193" t="s">
        <v>61</v>
      </c>
      <c r="BC16" s="194">
        <v>4931.5275438699973</v>
      </c>
      <c r="BD16" s="194">
        <v>5032.08</v>
      </c>
      <c r="BE16" s="196">
        <v>2.0389718040811022E-2</v>
      </c>
      <c r="BF16" s="197">
        <v>3.9839059724467239E-2</v>
      </c>
    </row>
    <row r="17" spans="2:58" x14ac:dyDescent="0.3">
      <c r="B17" s="198"/>
      <c r="C17" s="199" t="s">
        <v>38</v>
      </c>
      <c r="D17" s="200">
        <v>120715.83</v>
      </c>
      <c r="E17" s="200">
        <v>122040.21999999999</v>
      </c>
      <c r="G17" s="195">
        <v>9</v>
      </c>
      <c r="H17" s="193" t="s">
        <v>60</v>
      </c>
      <c r="I17" s="194">
        <v>30.32</v>
      </c>
      <c r="J17" s="194">
        <v>419.89</v>
      </c>
      <c r="K17" s="194">
        <v>1263.3</v>
      </c>
      <c r="L17" s="194">
        <v>164.34</v>
      </c>
      <c r="M17" s="194">
        <v>0</v>
      </c>
      <c r="N17" s="194">
        <v>0.94</v>
      </c>
      <c r="O17" s="194">
        <v>2154.7800000000002</v>
      </c>
      <c r="P17" s="194">
        <v>0</v>
      </c>
      <c r="Q17" s="194">
        <v>4033.57</v>
      </c>
      <c r="R17" s="283"/>
      <c r="S17" s="195">
        <v>9</v>
      </c>
      <c r="T17" s="193" t="s">
        <v>70</v>
      </c>
      <c r="U17" s="194">
        <v>3.91</v>
      </c>
      <c r="V17" s="194">
        <v>0</v>
      </c>
      <c r="W17" s="194">
        <v>0</v>
      </c>
      <c r="X17" s="194">
        <v>0</v>
      </c>
      <c r="Y17" s="194">
        <v>0</v>
      </c>
      <c r="Z17" s="194">
        <v>0</v>
      </c>
      <c r="AA17" s="194">
        <v>0</v>
      </c>
      <c r="AB17" s="194">
        <v>0</v>
      </c>
      <c r="AC17" s="194">
        <v>0</v>
      </c>
      <c r="AD17" s="194">
        <v>3.91</v>
      </c>
      <c r="AF17" s="195">
        <v>9</v>
      </c>
      <c r="AG17" s="193" t="s">
        <v>217</v>
      </c>
      <c r="AH17" s="194">
        <v>1125.286736</v>
      </c>
      <c r="AI17" s="194">
        <v>1381.52</v>
      </c>
      <c r="AJ17" s="196">
        <v>0.227704864727029</v>
      </c>
      <c r="AK17" s="197">
        <v>2.148904230254672E-2</v>
      </c>
      <c r="AM17" s="195">
        <v>9</v>
      </c>
      <c r="AN17" s="193" t="s">
        <v>61</v>
      </c>
      <c r="AO17" s="194">
        <v>6543.1819507699975</v>
      </c>
      <c r="AP17" s="194">
        <v>1881.3000000000002</v>
      </c>
      <c r="AQ17" s="196">
        <v>-0.71247933892796456</v>
      </c>
      <c r="AR17" s="197">
        <v>3.2247227026443316E-2</v>
      </c>
      <c r="AT17" s="195">
        <v>9</v>
      </c>
      <c r="AU17" s="193" t="s">
        <v>70</v>
      </c>
      <c r="AV17" s="194">
        <v>3.6885849999999998</v>
      </c>
      <c r="AW17" s="194">
        <v>3.91</v>
      </c>
      <c r="AX17" s="196">
        <v>6.0027083556431604E-2</v>
      </c>
      <c r="AY17" s="197">
        <v>1.0622690719408825E-3</v>
      </c>
      <c r="BA17" s="192">
        <v>9</v>
      </c>
      <c r="BB17" s="193" t="s">
        <v>60</v>
      </c>
      <c r="BC17" s="194">
        <v>9283.0612310599972</v>
      </c>
      <c r="BD17" s="194">
        <v>4074.32</v>
      </c>
      <c r="BE17" s="196">
        <v>-0.56110167771297048</v>
      </c>
      <c r="BF17" s="197">
        <v>3.225645812796922E-2</v>
      </c>
    </row>
    <row r="18" spans="2:58" x14ac:dyDescent="0.3">
      <c r="B18" s="198"/>
      <c r="C18" s="289" t="s">
        <v>43</v>
      </c>
      <c r="D18" s="202"/>
      <c r="E18" s="202"/>
      <c r="G18" s="195">
        <v>10</v>
      </c>
      <c r="H18" s="193" t="s">
        <v>66</v>
      </c>
      <c r="I18" s="194">
        <v>2.72</v>
      </c>
      <c r="J18" s="194">
        <v>212.46</v>
      </c>
      <c r="K18" s="194">
        <v>943.27</v>
      </c>
      <c r="L18" s="194">
        <v>263.76</v>
      </c>
      <c r="M18" s="194">
        <v>0</v>
      </c>
      <c r="N18" s="194">
        <v>0.76</v>
      </c>
      <c r="O18" s="194">
        <v>968.61</v>
      </c>
      <c r="P18" s="194">
        <v>0</v>
      </c>
      <c r="Q18" s="194">
        <v>2391.58</v>
      </c>
      <c r="R18" s="283"/>
      <c r="S18" s="195">
        <v>10</v>
      </c>
      <c r="T18" s="193" t="s">
        <v>74</v>
      </c>
      <c r="U18" s="194">
        <v>1</v>
      </c>
      <c r="V18" s="194">
        <v>0</v>
      </c>
      <c r="W18" s="194">
        <v>0</v>
      </c>
      <c r="X18" s="194">
        <v>0</v>
      </c>
      <c r="Y18" s="194">
        <v>0</v>
      </c>
      <c r="Z18" s="194">
        <v>0</v>
      </c>
      <c r="AA18" s="194">
        <v>0</v>
      </c>
      <c r="AB18" s="194">
        <v>0</v>
      </c>
      <c r="AC18" s="194">
        <v>0</v>
      </c>
      <c r="AD18" s="194">
        <v>1</v>
      </c>
      <c r="AF18" s="195">
        <v>10</v>
      </c>
      <c r="AG18" s="193" t="s">
        <v>68</v>
      </c>
      <c r="AH18" s="69">
        <v>810.12504781999985</v>
      </c>
      <c r="AI18" s="194">
        <v>1053.4000000000001</v>
      </c>
      <c r="AJ18" s="196">
        <v>0.30029308788148112</v>
      </c>
      <c r="AK18" s="197">
        <v>1.6385254763957611E-2</v>
      </c>
      <c r="AM18" s="195">
        <v>10</v>
      </c>
      <c r="AN18" s="193" t="s">
        <v>60</v>
      </c>
      <c r="AO18" s="194">
        <v>2291.448670259997</v>
      </c>
      <c r="AP18" s="194">
        <v>1878.79</v>
      </c>
      <c r="AQ18" s="196">
        <v>-0.18008636877437678</v>
      </c>
      <c r="AR18" s="197">
        <v>3.2204203298257288E-2</v>
      </c>
      <c r="AT18" s="195">
        <v>10</v>
      </c>
      <c r="AU18" s="193" t="s">
        <v>74</v>
      </c>
      <c r="AV18" s="194">
        <v>0</v>
      </c>
      <c r="AW18" s="194">
        <v>1</v>
      </c>
      <c r="AX18" s="196" t="s">
        <v>154</v>
      </c>
      <c r="AY18" s="197">
        <v>2.7168006955009783E-4</v>
      </c>
      <c r="BA18" s="192">
        <v>10</v>
      </c>
      <c r="BB18" s="193" t="s">
        <v>66</v>
      </c>
      <c r="BC18" s="194">
        <v>2313.3295546099998</v>
      </c>
      <c r="BD18" s="194">
        <v>3710.6</v>
      </c>
      <c r="BE18" s="196">
        <v>0.60400838376249566</v>
      </c>
      <c r="BF18" s="197">
        <v>2.9376880934644946E-2</v>
      </c>
    </row>
    <row r="19" spans="2:58" x14ac:dyDescent="0.3">
      <c r="B19" s="198"/>
      <c r="C19" s="288" t="s">
        <v>116</v>
      </c>
      <c r="E19" s="292">
        <f>E9/E17</f>
        <v>0.52678952889465447</v>
      </c>
      <c r="G19" s="195">
        <v>11</v>
      </c>
      <c r="H19" s="193" t="s">
        <v>64</v>
      </c>
      <c r="I19" s="194">
        <v>0</v>
      </c>
      <c r="J19" s="194">
        <v>2.73</v>
      </c>
      <c r="K19" s="194">
        <v>2098.48</v>
      </c>
      <c r="L19" s="194">
        <v>77.5</v>
      </c>
      <c r="M19" s="194">
        <v>0</v>
      </c>
      <c r="N19" s="194">
        <v>54.51</v>
      </c>
      <c r="O19" s="194">
        <v>927.77</v>
      </c>
      <c r="P19" s="194">
        <v>0</v>
      </c>
      <c r="Q19" s="194">
        <v>3160.9900000000002</v>
      </c>
      <c r="R19" s="283"/>
      <c r="S19" s="195">
        <v>11</v>
      </c>
      <c r="T19" s="193" t="s">
        <v>161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0</v>
      </c>
      <c r="AA19" s="194">
        <v>0</v>
      </c>
      <c r="AB19" s="194">
        <v>0</v>
      </c>
      <c r="AC19" s="194">
        <v>0</v>
      </c>
      <c r="AD19" s="194">
        <v>0</v>
      </c>
      <c r="AF19" s="195">
        <v>11</v>
      </c>
      <c r="AG19" s="193" t="s">
        <v>66</v>
      </c>
      <c r="AH19" s="194">
        <v>717.37358341999993</v>
      </c>
      <c r="AI19" s="194">
        <v>968.61</v>
      </c>
      <c r="AJ19" s="196">
        <v>0.35021698928786593</v>
      </c>
      <c r="AK19" s="197">
        <v>1.5066377080802145E-2</v>
      </c>
      <c r="AM19" s="195">
        <v>11</v>
      </c>
      <c r="AN19" s="193" t="s">
        <v>217</v>
      </c>
      <c r="AO19" s="194">
        <v>1595.9559711899999</v>
      </c>
      <c r="AP19" s="194">
        <v>1468.78</v>
      </c>
      <c r="AQ19" s="196">
        <v>-7.9686390781302796E-2</v>
      </c>
      <c r="AR19" s="197">
        <v>2.517625158767842E-2</v>
      </c>
      <c r="AT19" s="195">
        <v>11</v>
      </c>
      <c r="AU19" s="193" t="s">
        <v>68</v>
      </c>
      <c r="AV19" s="194">
        <v>0</v>
      </c>
      <c r="AW19" s="194">
        <v>0</v>
      </c>
      <c r="AX19" s="196" t="s">
        <v>154</v>
      </c>
      <c r="AY19" s="197">
        <v>0</v>
      </c>
      <c r="BA19" s="192">
        <v>11</v>
      </c>
      <c r="BB19" s="193" t="s">
        <v>64</v>
      </c>
      <c r="BC19" s="194">
        <v>3536.194049249998</v>
      </c>
      <c r="BD19" s="194">
        <v>3160.9900000000002</v>
      </c>
      <c r="BE19" s="196">
        <v>-0.1061039196447876</v>
      </c>
      <c r="BF19" s="197">
        <v>2.5025609568695987E-2</v>
      </c>
    </row>
    <row r="20" spans="2:58" x14ac:dyDescent="0.3">
      <c r="B20" s="198"/>
      <c r="G20" s="195">
        <v>12</v>
      </c>
      <c r="H20" s="193" t="s">
        <v>217</v>
      </c>
      <c r="I20" s="194">
        <v>1.49</v>
      </c>
      <c r="J20" s="194">
        <v>290.04000000000002</v>
      </c>
      <c r="K20" s="194">
        <v>520.19000000000005</v>
      </c>
      <c r="L20" s="194">
        <v>655.5</v>
      </c>
      <c r="M20" s="194">
        <v>0</v>
      </c>
      <c r="N20" s="194">
        <v>1.56</v>
      </c>
      <c r="O20" s="194">
        <v>1381.52</v>
      </c>
      <c r="P20" s="194">
        <v>0</v>
      </c>
      <c r="Q20" s="194">
        <v>2850.3</v>
      </c>
      <c r="R20" s="283"/>
      <c r="S20" s="195">
        <v>12</v>
      </c>
      <c r="T20" s="193" t="s">
        <v>227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4">
        <v>0</v>
      </c>
      <c r="AB20" s="194">
        <v>0</v>
      </c>
      <c r="AC20" s="194">
        <v>0</v>
      </c>
      <c r="AD20" s="194">
        <v>0</v>
      </c>
      <c r="AF20" s="195">
        <v>12</v>
      </c>
      <c r="AG20" s="193" t="s">
        <v>64</v>
      </c>
      <c r="AH20" s="194">
        <v>998.27462901000001</v>
      </c>
      <c r="AI20" s="194">
        <v>927.77</v>
      </c>
      <c r="AJ20" s="196">
        <v>-7.0626485899897395E-2</v>
      </c>
      <c r="AK20" s="197">
        <v>1.4431125699978118E-2</v>
      </c>
      <c r="AM20" s="195">
        <v>12</v>
      </c>
      <c r="AN20" s="193" t="s">
        <v>66</v>
      </c>
      <c r="AO20" s="194">
        <v>1618.4573479999985</v>
      </c>
      <c r="AP20" s="194">
        <v>1422.97</v>
      </c>
      <c r="AQ20" s="196">
        <v>-0.12078622167063668</v>
      </c>
      <c r="AR20" s="197">
        <v>2.4391025695964519E-2</v>
      </c>
      <c r="AT20" s="195">
        <v>12</v>
      </c>
      <c r="AU20" s="193" t="s">
        <v>73</v>
      </c>
      <c r="AV20" s="194">
        <v>370</v>
      </c>
      <c r="AW20" s="194">
        <v>0</v>
      </c>
      <c r="AX20" s="196">
        <v>-1</v>
      </c>
      <c r="AY20" s="197">
        <v>0</v>
      </c>
      <c r="BA20" s="192">
        <v>12</v>
      </c>
      <c r="BB20" s="193" t="s">
        <v>217</v>
      </c>
      <c r="BC20" s="194">
        <v>2743.7440839999986</v>
      </c>
      <c r="BD20" s="194">
        <v>3151.86</v>
      </c>
      <c r="BE20" s="196">
        <v>0.14874416254048928</v>
      </c>
      <c r="BF20" s="197">
        <v>2.4953327209257269E-2</v>
      </c>
    </row>
    <row r="21" spans="2:58" x14ac:dyDescent="0.3">
      <c r="B21" s="198"/>
      <c r="G21" s="195">
        <v>13</v>
      </c>
      <c r="H21" s="193" t="s">
        <v>72</v>
      </c>
      <c r="I21" s="194">
        <v>0</v>
      </c>
      <c r="J21" s="194">
        <v>0.78</v>
      </c>
      <c r="K21" s="194">
        <v>1928.77</v>
      </c>
      <c r="L21" s="194">
        <v>27.17</v>
      </c>
      <c r="M21" s="194">
        <v>0</v>
      </c>
      <c r="N21" s="194">
        <v>84.69</v>
      </c>
      <c r="O21" s="194">
        <v>172.84</v>
      </c>
      <c r="P21" s="194">
        <v>0</v>
      </c>
      <c r="Q21" s="194">
        <v>2214.25</v>
      </c>
      <c r="R21" s="283"/>
      <c r="S21" s="195">
        <v>13</v>
      </c>
      <c r="T21" s="193" t="s">
        <v>69</v>
      </c>
      <c r="U21" s="194">
        <v>0</v>
      </c>
      <c r="V21" s="194">
        <v>0</v>
      </c>
      <c r="W21" s="194">
        <v>0</v>
      </c>
      <c r="X21" s="194">
        <v>0</v>
      </c>
      <c r="Y21" s="194">
        <v>0</v>
      </c>
      <c r="Z21" s="194">
        <v>0</v>
      </c>
      <c r="AA21" s="194">
        <v>0</v>
      </c>
      <c r="AB21" s="194">
        <v>0</v>
      </c>
      <c r="AC21" s="194">
        <v>0</v>
      </c>
      <c r="AD21" s="194">
        <v>0</v>
      </c>
      <c r="AF21" s="195">
        <v>13</v>
      </c>
      <c r="AG21" s="193" t="s">
        <v>70</v>
      </c>
      <c r="AH21" s="194">
        <v>613.39521690999993</v>
      </c>
      <c r="AI21" s="194">
        <v>791.89</v>
      </c>
      <c r="AJ21" s="196">
        <v>0.29099474232807654</v>
      </c>
      <c r="AK21" s="197">
        <v>1.2317561605306997E-2</v>
      </c>
      <c r="AM21" s="195">
        <v>13</v>
      </c>
      <c r="AN21" s="193" t="s">
        <v>69</v>
      </c>
      <c r="AO21" s="194">
        <v>770.26144195999996</v>
      </c>
      <c r="AP21" s="194">
        <v>1069.8100000000002</v>
      </c>
      <c r="AQ21" s="196">
        <v>0.38889205888038725</v>
      </c>
      <c r="AR21" s="197">
        <v>1.8337535717407819E-2</v>
      </c>
      <c r="AT21" s="195">
        <v>13</v>
      </c>
      <c r="AU21" s="193" t="s">
        <v>57</v>
      </c>
      <c r="AV21" s="194">
        <v>39.723572619999999</v>
      </c>
      <c r="AW21" s="194">
        <v>0</v>
      </c>
      <c r="AX21" s="196">
        <v>-1</v>
      </c>
      <c r="AY21" s="197">
        <v>0</v>
      </c>
      <c r="BA21" s="192">
        <v>13</v>
      </c>
      <c r="BB21" s="193" t="s">
        <v>72</v>
      </c>
      <c r="BC21" s="194">
        <v>2161.4599156599993</v>
      </c>
      <c r="BD21" s="194">
        <v>2667.7300000000005</v>
      </c>
      <c r="BE21" s="196">
        <v>0.23422598803337613</v>
      </c>
      <c r="BF21" s="197">
        <v>2.112046207507691E-2</v>
      </c>
    </row>
    <row r="22" spans="2:58" x14ac:dyDescent="0.3">
      <c r="B22" s="198"/>
      <c r="G22" s="195">
        <v>14</v>
      </c>
      <c r="H22" s="193" t="s">
        <v>67</v>
      </c>
      <c r="I22" s="194">
        <v>0.78</v>
      </c>
      <c r="J22" s="194">
        <v>37.82</v>
      </c>
      <c r="K22" s="194">
        <v>413.05</v>
      </c>
      <c r="L22" s="194">
        <v>237.12</v>
      </c>
      <c r="M22" s="194">
        <v>176.59</v>
      </c>
      <c r="N22" s="194">
        <v>27</v>
      </c>
      <c r="O22" s="194">
        <v>728.84</v>
      </c>
      <c r="P22" s="194">
        <v>0</v>
      </c>
      <c r="Q22" s="194">
        <v>1621.2</v>
      </c>
      <c r="R22" s="283"/>
      <c r="S22" s="195">
        <v>14</v>
      </c>
      <c r="T22" s="193" t="s">
        <v>59</v>
      </c>
      <c r="U22" s="194">
        <v>0</v>
      </c>
      <c r="V22" s="194">
        <v>0</v>
      </c>
      <c r="W22" s="194">
        <v>0</v>
      </c>
      <c r="X22" s="194">
        <v>0</v>
      </c>
      <c r="Y22" s="194">
        <v>0</v>
      </c>
      <c r="Z22" s="194">
        <v>0</v>
      </c>
      <c r="AA22" s="194">
        <v>0</v>
      </c>
      <c r="AB22" s="194">
        <v>0</v>
      </c>
      <c r="AC22" s="194">
        <v>0</v>
      </c>
      <c r="AD22" s="194">
        <v>0</v>
      </c>
      <c r="AF22" s="195">
        <v>14</v>
      </c>
      <c r="AG22" s="193" t="s">
        <v>74</v>
      </c>
      <c r="AH22" s="194">
        <v>718.09545292000007</v>
      </c>
      <c r="AI22" s="194">
        <v>747</v>
      </c>
      <c r="AJ22" s="196">
        <v>4.0251678189111351E-2</v>
      </c>
      <c r="AK22" s="197">
        <v>1.1619313944063351E-2</v>
      </c>
      <c r="AM22" s="195">
        <v>14</v>
      </c>
      <c r="AN22" s="193" t="s">
        <v>67</v>
      </c>
      <c r="AO22" s="194">
        <v>839.29638220999948</v>
      </c>
      <c r="AP22" s="194">
        <v>892.36</v>
      </c>
      <c r="AQ22" s="196">
        <v>6.3223932468618127E-2</v>
      </c>
      <c r="AR22" s="197">
        <v>1.5295878121148651E-2</v>
      </c>
      <c r="AT22" s="195">
        <v>14</v>
      </c>
      <c r="AU22" s="193" t="s">
        <v>67</v>
      </c>
      <c r="AV22" s="194">
        <v>474.33851987999998</v>
      </c>
      <c r="AW22" s="194">
        <v>0</v>
      </c>
      <c r="AX22" s="196">
        <v>-1</v>
      </c>
      <c r="AY22" s="197">
        <v>0</v>
      </c>
      <c r="BA22" s="195">
        <v>14</v>
      </c>
      <c r="BB22" s="193" t="s">
        <v>67</v>
      </c>
      <c r="BC22" s="194">
        <v>1534.0549534499992</v>
      </c>
      <c r="BD22" s="194">
        <v>1621.2</v>
      </c>
      <c r="BE22" s="196">
        <v>5.6806991401459728E-2</v>
      </c>
      <c r="BF22" s="197">
        <v>1.2835066935602433E-2</v>
      </c>
    </row>
    <row r="23" spans="2:58" x14ac:dyDescent="0.3">
      <c r="B23" s="198"/>
      <c r="G23" s="195">
        <v>15</v>
      </c>
      <c r="H23" s="193" t="s">
        <v>69</v>
      </c>
      <c r="I23" s="194">
        <v>64.400000000000006</v>
      </c>
      <c r="J23" s="194">
        <v>397.08</v>
      </c>
      <c r="K23" s="194">
        <v>460.16</v>
      </c>
      <c r="L23" s="194">
        <v>113.75</v>
      </c>
      <c r="M23" s="194">
        <v>34.42</v>
      </c>
      <c r="N23" s="194"/>
      <c r="O23" s="194">
        <v>526.26</v>
      </c>
      <c r="P23" s="194">
        <v>0</v>
      </c>
      <c r="Q23" s="194">
        <v>1596.0700000000002</v>
      </c>
      <c r="R23" s="283"/>
      <c r="S23" s="195">
        <v>15</v>
      </c>
      <c r="T23" s="193" t="s">
        <v>72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0</v>
      </c>
      <c r="AC23" s="194">
        <v>0</v>
      </c>
      <c r="AD23" s="194">
        <v>0</v>
      </c>
      <c r="AF23" s="195">
        <v>15</v>
      </c>
      <c r="AG23" s="193" t="s">
        <v>67</v>
      </c>
      <c r="AH23" s="194">
        <v>752.43937653</v>
      </c>
      <c r="AI23" s="194">
        <v>728.84</v>
      </c>
      <c r="AJ23" s="196">
        <v>-3.1363824470261537E-2</v>
      </c>
      <c r="AK23" s="197">
        <v>1.13368417335892E-2</v>
      </c>
      <c r="AM23" s="195">
        <v>15</v>
      </c>
      <c r="AN23" s="193" t="s">
        <v>160</v>
      </c>
      <c r="AO23" s="194">
        <v>781.61557691999917</v>
      </c>
      <c r="AP23" s="194">
        <v>818.18</v>
      </c>
      <c r="AQ23" s="196">
        <v>4.6780571114108271E-2</v>
      </c>
      <c r="AR23" s="197">
        <v>1.4024364114439691E-2</v>
      </c>
      <c r="AT23" s="195">
        <v>15</v>
      </c>
      <c r="AU23" s="193" t="s">
        <v>61</v>
      </c>
      <c r="AV23" s="194">
        <v>3.6885849999999998</v>
      </c>
      <c r="AW23" s="194">
        <v>0</v>
      </c>
      <c r="AX23" s="196">
        <v>-1</v>
      </c>
      <c r="AY23" s="197">
        <v>0</v>
      </c>
      <c r="BA23" s="195">
        <v>15</v>
      </c>
      <c r="BB23" s="193" t="s">
        <v>69</v>
      </c>
      <c r="BC23" s="194">
        <v>1335.6228860599995</v>
      </c>
      <c r="BD23" s="194">
        <v>1596.0700000000002</v>
      </c>
      <c r="BE23" s="196">
        <v>0.19500048753155363</v>
      </c>
      <c r="BF23" s="197">
        <v>1.2636112314277682E-2</v>
      </c>
    </row>
    <row r="24" spans="2:58" x14ac:dyDescent="0.3">
      <c r="B24" s="198"/>
      <c r="G24" s="195">
        <v>16</v>
      </c>
      <c r="H24" s="193" t="s">
        <v>74</v>
      </c>
      <c r="I24" s="194">
        <v>10</v>
      </c>
      <c r="J24" s="194">
        <v>8</v>
      </c>
      <c r="K24" s="194">
        <v>259</v>
      </c>
      <c r="L24" s="194">
        <v>178</v>
      </c>
      <c r="M24" s="194">
        <v>85</v>
      </c>
      <c r="N24" s="194">
        <v>0</v>
      </c>
      <c r="O24" s="194">
        <v>747</v>
      </c>
      <c r="P24" s="194">
        <v>0</v>
      </c>
      <c r="Q24" s="194">
        <v>1287</v>
      </c>
      <c r="R24" s="283"/>
      <c r="S24" s="195">
        <v>16</v>
      </c>
      <c r="T24" s="193" t="s">
        <v>64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F24" s="195">
        <v>16</v>
      </c>
      <c r="AG24" s="193" t="s">
        <v>69</v>
      </c>
      <c r="AH24" s="194">
        <v>496.32650384999999</v>
      </c>
      <c r="AI24" s="194">
        <v>526.26</v>
      </c>
      <c r="AJ24" s="196">
        <v>6.0310090067337008E-2</v>
      </c>
      <c r="AK24" s="197">
        <v>8.1857833416369187E-3</v>
      </c>
      <c r="AM24" s="195">
        <v>16</v>
      </c>
      <c r="AN24" s="193" t="s">
        <v>71</v>
      </c>
      <c r="AO24" s="194">
        <v>959.52143000000001</v>
      </c>
      <c r="AP24" s="194">
        <v>785.24</v>
      </c>
      <c r="AQ24" s="196">
        <v>-0.18163370254273525</v>
      </c>
      <c r="AR24" s="197">
        <v>1.3459741960476453E-2</v>
      </c>
      <c r="AT24" s="195">
        <v>16</v>
      </c>
      <c r="AU24" s="193" t="s">
        <v>62</v>
      </c>
      <c r="AV24" s="194">
        <v>0</v>
      </c>
      <c r="AW24" s="194">
        <v>0</v>
      </c>
      <c r="AX24" s="196" t="s">
        <v>154</v>
      </c>
      <c r="AY24" s="197">
        <v>0</v>
      </c>
      <c r="BA24" s="195">
        <v>16</v>
      </c>
      <c r="BB24" s="193" t="s">
        <v>74</v>
      </c>
      <c r="BC24" s="194">
        <v>1289.9196454300002</v>
      </c>
      <c r="BD24" s="194">
        <v>1288</v>
      </c>
      <c r="BE24" s="196">
        <v>-1.488189932451367E-3</v>
      </c>
      <c r="BF24" s="197">
        <v>1.0197117081825767E-2</v>
      </c>
    </row>
    <row r="25" spans="2:58" x14ac:dyDescent="0.3">
      <c r="B25" s="198"/>
      <c r="G25" s="195">
        <v>17</v>
      </c>
      <c r="H25" s="193" t="s">
        <v>68</v>
      </c>
      <c r="I25" s="194">
        <v>195.48</v>
      </c>
      <c r="J25" s="194"/>
      <c r="K25" s="194">
        <v>5.92</v>
      </c>
      <c r="L25" s="194"/>
      <c r="M25" s="194"/>
      <c r="N25" s="194">
        <v>28.87</v>
      </c>
      <c r="O25" s="194">
        <v>1053.4000000000001</v>
      </c>
      <c r="P25" s="194"/>
      <c r="Q25" s="194">
        <v>1283.67</v>
      </c>
      <c r="R25" s="283"/>
      <c r="S25" s="195">
        <v>17</v>
      </c>
      <c r="T25" s="193" t="s">
        <v>58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F25" s="195">
        <v>17</v>
      </c>
      <c r="AG25" s="193" t="s">
        <v>71</v>
      </c>
      <c r="AH25" s="194">
        <v>192.11791363</v>
      </c>
      <c r="AI25" s="194">
        <v>294.95</v>
      </c>
      <c r="AJ25" s="196">
        <v>0.53525506511612631</v>
      </c>
      <c r="AK25" s="197">
        <v>4.587840224633849E-3</v>
      </c>
      <c r="AM25" s="195">
        <v>17</v>
      </c>
      <c r="AN25" s="193" t="s">
        <v>81</v>
      </c>
      <c r="AO25" s="194">
        <v>585.18191249000006</v>
      </c>
      <c r="AP25" s="194">
        <v>658.59</v>
      </c>
      <c r="AQ25" s="196">
        <v>0.12544490173601264</v>
      </c>
      <c r="AR25" s="197">
        <v>1.1288843484476322E-2</v>
      </c>
      <c r="AT25" s="195">
        <v>17</v>
      </c>
      <c r="AU25" s="193" t="s">
        <v>58</v>
      </c>
      <c r="AV25" s="194">
        <v>3</v>
      </c>
      <c r="AW25" s="194">
        <v>0</v>
      </c>
      <c r="AX25" s="196">
        <v>-1</v>
      </c>
      <c r="AY25" s="197">
        <v>0</v>
      </c>
      <c r="BA25" s="192">
        <v>17</v>
      </c>
      <c r="BB25" s="193" t="s">
        <v>68</v>
      </c>
      <c r="BC25" s="194">
        <v>998.65130186999988</v>
      </c>
      <c r="BD25" s="194">
        <v>1283.67</v>
      </c>
      <c r="BE25" s="196">
        <v>0.28540362146055931</v>
      </c>
      <c r="BF25" s="197">
        <v>1.0162836400952859E-2</v>
      </c>
    </row>
    <row r="26" spans="2:58" x14ac:dyDescent="0.3">
      <c r="B26" s="198"/>
      <c r="G26" s="195">
        <v>18</v>
      </c>
      <c r="H26" s="193" t="s">
        <v>70</v>
      </c>
      <c r="I26" s="194">
        <v>7</v>
      </c>
      <c r="J26" s="194">
        <v>186.35</v>
      </c>
      <c r="K26" s="194">
        <v>120.63</v>
      </c>
      <c r="L26" s="194">
        <v>7.42</v>
      </c>
      <c r="M26" s="194">
        <v>0</v>
      </c>
      <c r="N26" s="194">
        <v>0</v>
      </c>
      <c r="O26" s="194">
        <v>791.89</v>
      </c>
      <c r="P26" s="194">
        <v>0</v>
      </c>
      <c r="Q26" s="194">
        <v>1113.29</v>
      </c>
      <c r="R26" s="283"/>
      <c r="S26" s="195">
        <v>18</v>
      </c>
      <c r="T26" s="193" t="s">
        <v>62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4">
        <v>0</v>
      </c>
      <c r="AB26" s="194">
        <v>0</v>
      </c>
      <c r="AC26" s="194">
        <v>0</v>
      </c>
      <c r="AD26" s="194">
        <v>0</v>
      </c>
      <c r="AF26" s="195">
        <v>18</v>
      </c>
      <c r="AG26" s="193" t="s">
        <v>72</v>
      </c>
      <c r="AH26" s="194">
        <v>110.05515903999999</v>
      </c>
      <c r="AI26" s="194">
        <v>172.84</v>
      </c>
      <c r="AJ26" s="196">
        <v>0.57048521402963592</v>
      </c>
      <c r="AK26" s="197">
        <v>2.6884634833894373E-3</v>
      </c>
      <c r="AM26" s="195">
        <v>18</v>
      </c>
      <c r="AN26" s="193" t="s">
        <v>218</v>
      </c>
      <c r="AO26" s="194">
        <v>571.8241925100001</v>
      </c>
      <c r="AP26" s="194">
        <v>644</v>
      </c>
      <c r="AQ26" s="196">
        <v>0.12622027615373699</v>
      </c>
      <c r="AR26" s="197">
        <v>1.1038757351315312E-2</v>
      </c>
      <c r="AT26" s="195">
        <v>18</v>
      </c>
      <c r="AU26" s="193" t="s">
        <v>64</v>
      </c>
      <c r="AV26" s="194">
        <v>0</v>
      </c>
      <c r="AW26" s="194">
        <v>0</v>
      </c>
      <c r="AX26" s="196" t="s">
        <v>154</v>
      </c>
      <c r="AY26" s="197">
        <v>0</v>
      </c>
      <c r="BA26" s="192">
        <v>18</v>
      </c>
      <c r="BB26" s="193" t="s">
        <v>70</v>
      </c>
      <c r="BC26" s="194">
        <v>815.5256068299999</v>
      </c>
      <c r="BD26" s="194">
        <v>1117.2</v>
      </c>
      <c r="BE26" s="196">
        <v>0.36991406602501153</v>
      </c>
      <c r="BF26" s="197">
        <v>8.8448906861923506E-3</v>
      </c>
    </row>
    <row r="27" spans="2:58" x14ac:dyDescent="0.3">
      <c r="B27" s="198"/>
      <c r="G27" s="195">
        <v>19</v>
      </c>
      <c r="H27" s="193" t="s">
        <v>71</v>
      </c>
      <c r="I27" s="194">
        <v>5.09</v>
      </c>
      <c r="J27" s="194">
        <v>331.83</v>
      </c>
      <c r="K27" s="194">
        <v>274.56</v>
      </c>
      <c r="L27" s="194">
        <v>74.23</v>
      </c>
      <c r="M27" s="194">
        <v>0</v>
      </c>
      <c r="N27" s="194">
        <v>99.53</v>
      </c>
      <c r="O27" s="194">
        <v>294.95</v>
      </c>
      <c r="P27" s="194">
        <v>0</v>
      </c>
      <c r="Q27" s="194">
        <v>1080.19</v>
      </c>
      <c r="R27" s="283"/>
      <c r="S27" s="195">
        <v>19</v>
      </c>
      <c r="T27" s="193" t="s">
        <v>61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4">
        <v>0</v>
      </c>
      <c r="AB27" s="194">
        <v>0</v>
      </c>
      <c r="AC27" s="194">
        <v>0</v>
      </c>
      <c r="AD27" s="194">
        <v>0</v>
      </c>
      <c r="AF27" s="195">
        <v>19</v>
      </c>
      <c r="AG27" s="193" t="s">
        <v>160</v>
      </c>
      <c r="AH27" s="194">
        <v>0</v>
      </c>
      <c r="AI27" s="194">
        <v>30.31</v>
      </c>
      <c r="AJ27" s="196" t="s">
        <v>154</v>
      </c>
      <c r="AK27" s="197">
        <v>4.7146105173301225E-4</v>
      </c>
      <c r="AM27" s="195">
        <v>19</v>
      </c>
      <c r="AN27" s="193" t="s">
        <v>63</v>
      </c>
      <c r="AO27" s="194">
        <v>0</v>
      </c>
      <c r="AP27" s="194">
        <v>542.06999999999994</v>
      </c>
      <c r="AQ27" s="196" t="s">
        <v>154</v>
      </c>
      <c r="AR27" s="197">
        <v>9.2915826047010718E-3</v>
      </c>
      <c r="AT27" s="195">
        <v>19</v>
      </c>
      <c r="AU27" s="193" t="s">
        <v>59</v>
      </c>
      <c r="AV27" s="194">
        <v>0</v>
      </c>
      <c r="AW27" s="194">
        <v>0</v>
      </c>
      <c r="AX27" s="196" t="s">
        <v>154</v>
      </c>
      <c r="AY27" s="197">
        <v>0</v>
      </c>
      <c r="BA27" s="192">
        <v>19</v>
      </c>
      <c r="BB27" s="193" t="s">
        <v>71</v>
      </c>
      <c r="BC27" s="194">
        <v>962.37935558999993</v>
      </c>
      <c r="BD27" s="194">
        <v>1086.1400000000001</v>
      </c>
      <c r="BE27" s="196">
        <v>0.12859860687070435</v>
      </c>
      <c r="BF27" s="197">
        <v>8.598988157806086E-3</v>
      </c>
    </row>
    <row r="28" spans="2:58" x14ac:dyDescent="0.3">
      <c r="B28" s="198"/>
      <c r="G28" s="195">
        <v>20</v>
      </c>
      <c r="H28" s="193" t="s">
        <v>81</v>
      </c>
      <c r="I28" s="194">
        <v>658.59</v>
      </c>
      <c r="J28" s="194"/>
      <c r="K28" s="194"/>
      <c r="L28" s="194"/>
      <c r="M28" s="194"/>
      <c r="N28" s="194"/>
      <c r="O28" s="194"/>
      <c r="P28" s="194"/>
      <c r="Q28" s="194">
        <v>658.59</v>
      </c>
      <c r="R28" s="283"/>
      <c r="S28" s="195">
        <v>20</v>
      </c>
      <c r="T28" s="193" t="s">
        <v>67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4">
        <v>0</v>
      </c>
      <c r="AB28" s="194">
        <v>0</v>
      </c>
      <c r="AC28" s="194">
        <v>0</v>
      </c>
      <c r="AD28" s="194">
        <v>0</v>
      </c>
      <c r="AE28" s="21"/>
      <c r="AF28" s="195">
        <v>20</v>
      </c>
      <c r="AG28" s="193" t="s">
        <v>218</v>
      </c>
      <c r="AH28" s="194">
        <v>0</v>
      </c>
      <c r="AI28" s="194">
        <v>0</v>
      </c>
      <c r="AJ28" s="196" t="s">
        <v>154</v>
      </c>
      <c r="AK28" s="197">
        <v>0</v>
      </c>
      <c r="AM28" s="195">
        <v>20</v>
      </c>
      <c r="AN28" s="193" t="s">
        <v>74</v>
      </c>
      <c r="AO28" s="194">
        <v>493.16834215999961</v>
      </c>
      <c r="AP28" s="194">
        <v>540</v>
      </c>
      <c r="AQ28" s="196">
        <v>9.4960794999300102E-2</v>
      </c>
      <c r="AR28" s="197">
        <v>9.2561008846432733E-3</v>
      </c>
      <c r="AT28" s="195">
        <v>20</v>
      </c>
      <c r="AU28" s="193" t="s">
        <v>69</v>
      </c>
      <c r="AV28" s="194">
        <v>1.2910047499999999</v>
      </c>
      <c r="AW28" s="194">
        <v>0</v>
      </c>
      <c r="AX28" s="196">
        <v>-1</v>
      </c>
      <c r="AY28" s="197">
        <v>0</v>
      </c>
      <c r="BA28" s="192">
        <v>20</v>
      </c>
      <c r="BB28" s="193" t="s">
        <v>81</v>
      </c>
      <c r="BC28" s="194">
        <v>585.18191249000006</v>
      </c>
      <c r="BD28" s="194">
        <v>1031.55</v>
      </c>
      <c r="BE28" s="196">
        <v>0.76278517497347931</v>
      </c>
      <c r="BF28" s="197">
        <v>8.1667982342836717E-3</v>
      </c>
    </row>
    <row r="29" spans="2:58" x14ac:dyDescent="0.3">
      <c r="B29" s="198"/>
      <c r="G29" s="195">
        <v>21</v>
      </c>
      <c r="H29" s="193" t="s">
        <v>160</v>
      </c>
      <c r="I29" s="194">
        <v>7.95</v>
      </c>
      <c r="J29" s="194">
        <v>0</v>
      </c>
      <c r="K29" s="194">
        <v>809.06</v>
      </c>
      <c r="L29" s="194">
        <v>1.17</v>
      </c>
      <c r="M29" s="194">
        <v>0</v>
      </c>
      <c r="N29" s="194">
        <v>0</v>
      </c>
      <c r="O29" s="194">
        <v>30.31</v>
      </c>
      <c r="P29" s="194">
        <v>0</v>
      </c>
      <c r="Q29" s="194">
        <v>848.4899999999999</v>
      </c>
      <c r="R29" s="283"/>
      <c r="S29" s="195">
        <v>21</v>
      </c>
      <c r="T29" s="193" t="s">
        <v>57</v>
      </c>
      <c r="U29" s="194">
        <v>0</v>
      </c>
      <c r="V29" s="194">
        <v>0</v>
      </c>
      <c r="W29" s="194">
        <v>0</v>
      </c>
      <c r="X29" s="194">
        <v>0</v>
      </c>
      <c r="Y29" s="194">
        <v>0</v>
      </c>
      <c r="Z29" s="194">
        <v>0</v>
      </c>
      <c r="AA29" s="194">
        <v>0</v>
      </c>
      <c r="AB29" s="194">
        <v>0</v>
      </c>
      <c r="AC29" s="194">
        <v>0</v>
      </c>
      <c r="AD29" s="194">
        <v>0</v>
      </c>
      <c r="AE29" s="21"/>
      <c r="AF29" s="195">
        <v>21</v>
      </c>
      <c r="AG29" s="193" t="s">
        <v>78</v>
      </c>
      <c r="AH29" s="194">
        <v>0</v>
      </c>
      <c r="AI29" s="194">
        <v>0</v>
      </c>
      <c r="AJ29" s="196" t="s">
        <v>154</v>
      </c>
      <c r="AK29" s="197">
        <v>0</v>
      </c>
      <c r="AL29" s="179"/>
      <c r="AM29" s="195">
        <v>21</v>
      </c>
      <c r="AN29" s="193" t="s">
        <v>70</v>
      </c>
      <c r="AO29" s="194">
        <v>202.13038991999997</v>
      </c>
      <c r="AP29" s="194">
        <v>321.40000000000003</v>
      </c>
      <c r="AQ29" s="196">
        <v>0.59006273191876346</v>
      </c>
      <c r="AR29" s="197">
        <v>5.5090941191191642E-3</v>
      </c>
      <c r="AT29" s="195">
        <v>21</v>
      </c>
      <c r="AU29" s="193" t="s">
        <v>227</v>
      </c>
      <c r="AV29" s="194">
        <v>0</v>
      </c>
      <c r="AW29" s="194">
        <v>0</v>
      </c>
      <c r="AX29" s="196" t="s">
        <v>154</v>
      </c>
      <c r="AY29" s="197">
        <v>0</v>
      </c>
      <c r="BA29" s="195">
        <v>21</v>
      </c>
      <c r="BB29" s="193" t="s">
        <v>160</v>
      </c>
      <c r="BC29" s="194">
        <v>0</v>
      </c>
      <c r="BD29" s="194">
        <v>833.4899999999999</v>
      </c>
      <c r="BE29" s="196" t="s">
        <v>154</v>
      </c>
      <c r="BF29" s="197">
        <v>6.5987539724619232E-3</v>
      </c>
    </row>
    <row r="30" spans="2:58" x14ac:dyDescent="0.3">
      <c r="B30" s="198"/>
      <c r="G30" s="195">
        <v>22</v>
      </c>
      <c r="H30" s="193" t="s">
        <v>218</v>
      </c>
      <c r="I30" s="194">
        <v>404</v>
      </c>
      <c r="J30" s="194">
        <v>0</v>
      </c>
      <c r="K30" s="194">
        <v>45</v>
      </c>
      <c r="L30" s="194">
        <v>22</v>
      </c>
      <c r="M30" s="194">
        <v>0</v>
      </c>
      <c r="N30" s="194">
        <v>173</v>
      </c>
      <c r="O30" s="194">
        <v>0</v>
      </c>
      <c r="P30" s="194">
        <v>0</v>
      </c>
      <c r="Q30" s="194">
        <v>644</v>
      </c>
      <c r="R30" s="283"/>
      <c r="S30" s="195">
        <v>22</v>
      </c>
      <c r="T30" s="193" t="s">
        <v>73</v>
      </c>
      <c r="U30" s="194">
        <v>0</v>
      </c>
      <c r="V30" s="194">
        <v>0</v>
      </c>
      <c r="W30" s="194">
        <v>0</v>
      </c>
      <c r="X30" s="194">
        <v>0</v>
      </c>
      <c r="Y30" s="194">
        <v>0</v>
      </c>
      <c r="Z30" s="194">
        <v>0</v>
      </c>
      <c r="AA30" s="194">
        <v>0</v>
      </c>
      <c r="AB30" s="194">
        <v>0</v>
      </c>
      <c r="AC30" s="194">
        <v>0</v>
      </c>
      <c r="AD30" s="194">
        <v>0</v>
      </c>
      <c r="AE30" s="21"/>
      <c r="AF30" s="195">
        <v>22</v>
      </c>
      <c r="AG30" s="193" t="s">
        <v>227</v>
      </c>
      <c r="AH30" s="194">
        <v>0</v>
      </c>
      <c r="AI30" s="194">
        <v>0</v>
      </c>
      <c r="AJ30" s="196" t="s">
        <v>154</v>
      </c>
      <c r="AK30" s="197">
        <v>0</v>
      </c>
      <c r="AM30" s="195">
        <v>22</v>
      </c>
      <c r="AN30" s="193" t="s">
        <v>68</v>
      </c>
      <c r="AO30" s="194">
        <v>188.52625405000003</v>
      </c>
      <c r="AP30" s="194">
        <v>230.26999999999998</v>
      </c>
      <c r="AQ30" s="196">
        <v>0.22142139385493165</v>
      </c>
      <c r="AR30" s="197">
        <v>3.94704139019779E-3</v>
      </c>
      <c r="AT30" s="195">
        <v>22</v>
      </c>
      <c r="AU30" s="193" t="s">
        <v>160</v>
      </c>
      <c r="AV30" s="194">
        <v>0</v>
      </c>
      <c r="AW30" s="194">
        <v>-15</v>
      </c>
      <c r="AX30" s="196" t="s">
        <v>154</v>
      </c>
      <c r="AY30" s="197">
        <v>-4.0752010432514672E-3</v>
      </c>
      <c r="BA30" s="195">
        <v>22</v>
      </c>
      <c r="BB30" s="193" t="s">
        <v>218</v>
      </c>
      <c r="BC30" s="194">
        <v>959.52143000000001</v>
      </c>
      <c r="BD30" s="194">
        <v>747</v>
      </c>
      <c r="BE30" s="196">
        <v>-0.22148690311168973</v>
      </c>
      <c r="BF30" s="197">
        <v>5.9140112268042293E-3</v>
      </c>
    </row>
    <row r="31" spans="2:58" x14ac:dyDescent="0.3">
      <c r="B31" s="209"/>
      <c r="G31" s="195">
        <v>23</v>
      </c>
      <c r="H31" s="193" t="s">
        <v>227</v>
      </c>
      <c r="I31" s="194">
        <v>152.33000000000001</v>
      </c>
      <c r="J31" s="194">
        <v>0</v>
      </c>
      <c r="K31" s="194">
        <v>1.17</v>
      </c>
      <c r="L31" s="194">
        <v>0</v>
      </c>
      <c r="M31" s="194">
        <v>71.36</v>
      </c>
      <c r="N31" s="194">
        <v>0</v>
      </c>
      <c r="O31" s="194">
        <v>0</v>
      </c>
      <c r="P31" s="194">
        <v>0</v>
      </c>
      <c r="Q31" s="194">
        <v>224.86</v>
      </c>
      <c r="R31" s="283"/>
      <c r="S31" s="195">
        <v>23</v>
      </c>
      <c r="T31" s="193" t="s">
        <v>68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4">
        <v>0</v>
      </c>
      <c r="AB31" s="194">
        <v>0</v>
      </c>
      <c r="AC31" s="194">
        <v>0</v>
      </c>
      <c r="AD31" s="194">
        <v>0</v>
      </c>
      <c r="AE31" s="21"/>
      <c r="AF31" s="195">
        <v>23</v>
      </c>
      <c r="AG31" s="193" t="s">
        <v>81</v>
      </c>
      <c r="AH31" s="194">
        <v>0</v>
      </c>
      <c r="AI31" s="194">
        <v>0</v>
      </c>
      <c r="AJ31" s="196" t="s">
        <v>154</v>
      </c>
      <c r="AK31" s="197">
        <v>0</v>
      </c>
      <c r="AM31" s="195">
        <v>23</v>
      </c>
      <c r="AN31" s="193" t="s">
        <v>227</v>
      </c>
      <c r="AO31" s="194">
        <v>2069.0684140000003</v>
      </c>
      <c r="AP31" s="194">
        <v>224.86</v>
      </c>
      <c r="AQ31" s="196">
        <v>-0.89132307154344292</v>
      </c>
      <c r="AR31" s="197">
        <v>3.8543089720757158E-3</v>
      </c>
      <c r="AT31" s="195">
        <v>23</v>
      </c>
      <c r="AU31" s="193" t="s">
        <v>72</v>
      </c>
      <c r="AV31" s="194">
        <v>0</v>
      </c>
      <c r="AW31" s="194">
        <v>0</v>
      </c>
      <c r="AX31" s="196" t="s">
        <v>154</v>
      </c>
      <c r="AY31" s="197">
        <v>0</v>
      </c>
      <c r="BA31" s="195">
        <v>22</v>
      </c>
      <c r="BB31" s="193" t="s">
        <v>227</v>
      </c>
      <c r="BC31" s="194">
        <v>47.069731609999998</v>
      </c>
      <c r="BD31" s="194">
        <v>224.86</v>
      </c>
      <c r="BE31" s="196">
        <v>3.7771676682394411</v>
      </c>
      <c r="BF31" s="197">
        <v>1.7802203004808556E-3</v>
      </c>
    </row>
    <row r="32" spans="2:58" ht="13.95" customHeight="1" x14ac:dyDescent="0.3">
      <c r="B32" s="210"/>
      <c r="G32" s="315" t="s">
        <v>77</v>
      </c>
      <c r="H32" s="316"/>
      <c r="I32" s="211">
        <v>10037.879999999999</v>
      </c>
      <c r="J32" s="211">
        <v>9460.630000000001</v>
      </c>
      <c r="K32" s="211">
        <v>21667.359999999997</v>
      </c>
      <c r="L32" s="211">
        <v>5002.67</v>
      </c>
      <c r="M32" s="211">
        <v>4204.04</v>
      </c>
      <c r="N32" s="211">
        <v>7348.6799999999994</v>
      </c>
      <c r="O32" s="211">
        <v>64289.50999999998</v>
      </c>
      <c r="P32" s="211">
        <v>29.450000000000003</v>
      </c>
      <c r="Q32" s="212">
        <v>122040.22000000002</v>
      </c>
      <c r="R32" s="283"/>
      <c r="S32" s="195">
        <v>24</v>
      </c>
      <c r="T32" s="193" t="s">
        <v>160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-15</v>
      </c>
      <c r="AD32" s="194">
        <v>-15</v>
      </c>
      <c r="AE32" s="21"/>
      <c r="AF32" s="205">
        <v>24</v>
      </c>
      <c r="AG32" s="206" t="s">
        <v>65</v>
      </c>
      <c r="AH32" s="207">
        <v>1008.6668249900001</v>
      </c>
      <c r="AI32" s="207"/>
      <c r="AJ32" s="208">
        <v>-1</v>
      </c>
      <c r="AK32" s="208">
        <v>0</v>
      </c>
      <c r="AM32" s="205">
        <v>24</v>
      </c>
      <c r="AN32" s="206" t="s">
        <v>65</v>
      </c>
      <c r="AO32" s="207">
        <v>47.069731609999998</v>
      </c>
      <c r="AP32" s="207">
        <v>0</v>
      </c>
      <c r="AQ32" s="208">
        <v>-1</v>
      </c>
      <c r="AR32" s="214">
        <v>0</v>
      </c>
      <c r="AT32" s="205">
        <v>24</v>
      </c>
      <c r="AU32" s="206" t="s">
        <v>65</v>
      </c>
      <c r="AV32" s="207">
        <v>0</v>
      </c>
      <c r="AW32" s="207">
        <v>0</v>
      </c>
      <c r="AX32" s="208" t="s">
        <v>154</v>
      </c>
      <c r="AY32" s="214">
        <v>0</v>
      </c>
      <c r="BA32" s="205">
        <v>23</v>
      </c>
      <c r="BB32" s="206" t="s">
        <v>65</v>
      </c>
      <c r="BC32" s="207">
        <v>3750.0858116099871</v>
      </c>
      <c r="BD32" s="207">
        <v>0</v>
      </c>
      <c r="BE32" s="208">
        <v>-1</v>
      </c>
      <c r="BF32" s="214">
        <v>0</v>
      </c>
    </row>
    <row r="33" spans="3:58" ht="14.4" customHeight="1" x14ac:dyDescent="0.3">
      <c r="J33" s="179"/>
      <c r="K33" s="179"/>
      <c r="L33" s="179"/>
      <c r="M33" s="179"/>
      <c r="Q33" s="276" t="s">
        <v>225</v>
      </c>
      <c r="R33" s="204"/>
      <c r="S33" s="315" t="s">
        <v>77</v>
      </c>
      <c r="T33" s="316"/>
      <c r="U33" s="212">
        <v>126.2</v>
      </c>
      <c r="V33" s="212">
        <v>0</v>
      </c>
      <c r="W33" s="212">
        <v>0</v>
      </c>
      <c r="X33" s="212">
        <v>0</v>
      </c>
      <c r="Y33" s="212">
        <v>0</v>
      </c>
      <c r="Z33" s="212">
        <v>908.45</v>
      </c>
      <c r="AA33" s="212">
        <v>0</v>
      </c>
      <c r="AB33" s="212">
        <v>1949.38</v>
      </c>
      <c r="AC33" s="212">
        <v>696.77</v>
      </c>
      <c r="AD33" s="212">
        <v>3680.7999999999997</v>
      </c>
      <c r="AF33" s="205">
        <v>25</v>
      </c>
      <c r="AG33" s="206" t="s">
        <v>76</v>
      </c>
      <c r="AH33" s="207">
        <v>2127.5903150000004</v>
      </c>
      <c r="AI33" s="207"/>
      <c r="AJ33" s="208">
        <v>-1</v>
      </c>
      <c r="AK33" s="208">
        <v>0</v>
      </c>
      <c r="AL33" s="21"/>
      <c r="AM33" s="205">
        <v>25</v>
      </c>
      <c r="AN33" s="206" t="s">
        <v>76</v>
      </c>
      <c r="AO33" s="207">
        <v>2741.4189866199868</v>
      </c>
      <c r="AP33" s="207">
        <v>0</v>
      </c>
      <c r="AQ33" s="208">
        <v>-1</v>
      </c>
      <c r="AR33" s="214">
        <v>0</v>
      </c>
      <c r="AS33" s="21"/>
      <c r="AT33" s="205">
        <v>25</v>
      </c>
      <c r="AU33" s="206" t="s">
        <v>76</v>
      </c>
      <c r="AV33" s="207">
        <v>26.410171999999999</v>
      </c>
      <c r="AW33" s="207">
        <v>0</v>
      </c>
      <c r="AX33" s="208">
        <v>-1</v>
      </c>
      <c r="AY33" s="214">
        <v>0</v>
      </c>
      <c r="BA33" s="205">
        <v>24</v>
      </c>
      <c r="BB33" s="206" t="s">
        <v>76</v>
      </c>
      <c r="BC33" s="207">
        <v>4196.6587290000007</v>
      </c>
      <c r="BD33" s="207">
        <v>0</v>
      </c>
      <c r="BE33" s="208">
        <v>-1</v>
      </c>
      <c r="BF33" s="214">
        <v>0</v>
      </c>
    </row>
    <row r="34" spans="3:58" ht="14.4" customHeight="1" x14ac:dyDescent="0.3">
      <c r="J34" s="215"/>
      <c r="K34" s="210"/>
      <c r="L34" s="180"/>
      <c r="M34" s="179"/>
      <c r="N34" s="291"/>
      <c r="Q34" s="278" t="s">
        <v>43</v>
      </c>
      <c r="R34" s="271"/>
      <c r="V34" s="179"/>
      <c r="W34" s="179"/>
      <c r="X34" s="179"/>
      <c r="Y34" s="179"/>
      <c r="AD34" s="276" t="s">
        <v>225</v>
      </c>
      <c r="AF34" s="205">
        <v>26</v>
      </c>
      <c r="AG34" s="206" t="s">
        <v>161</v>
      </c>
      <c r="AH34" s="207"/>
      <c r="AI34" s="207"/>
      <c r="AJ34" s="208"/>
      <c r="AK34" s="208"/>
      <c r="AL34" s="21"/>
      <c r="AM34" s="205">
        <v>26</v>
      </c>
      <c r="AN34" s="206" t="s">
        <v>161</v>
      </c>
      <c r="AO34" s="207">
        <v>0</v>
      </c>
      <c r="AP34" s="207">
        <v>0</v>
      </c>
      <c r="AQ34" s="208" t="s">
        <v>154</v>
      </c>
      <c r="AR34" s="214">
        <v>0</v>
      </c>
      <c r="AS34" s="21"/>
      <c r="AT34" s="205">
        <v>26</v>
      </c>
      <c r="AU34" s="206" t="s">
        <v>161</v>
      </c>
      <c r="AV34" s="207">
        <v>0</v>
      </c>
      <c r="AW34" s="207">
        <v>0</v>
      </c>
      <c r="AX34" s="208" t="s">
        <v>154</v>
      </c>
      <c r="AY34" s="214">
        <v>0</v>
      </c>
      <c r="AZ34" s="21"/>
      <c r="BA34" s="205">
        <v>25</v>
      </c>
      <c r="BB34" s="206" t="s">
        <v>161</v>
      </c>
      <c r="BC34" s="207">
        <v>0</v>
      </c>
      <c r="BD34" s="207">
        <v>0</v>
      </c>
      <c r="BE34" s="208" t="s">
        <v>154</v>
      </c>
      <c r="BF34" s="214">
        <v>0</v>
      </c>
    </row>
    <row r="35" spans="3:58" ht="14.4" customHeight="1" x14ac:dyDescent="0.3">
      <c r="J35" s="179"/>
      <c r="K35" s="179"/>
      <c r="L35" s="179"/>
      <c r="M35" s="179"/>
      <c r="Q35" s="275" t="s">
        <v>116</v>
      </c>
      <c r="R35" s="204"/>
      <c r="V35" s="215"/>
      <c r="W35" s="210"/>
      <c r="X35" s="180"/>
      <c r="Y35" s="179"/>
      <c r="AD35" s="278" t="s">
        <v>43</v>
      </c>
      <c r="AF35" s="317" t="s">
        <v>77</v>
      </c>
      <c r="AG35" s="317"/>
      <c r="AH35" s="212">
        <v>54356.562230700009</v>
      </c>
      <c r="AI35" s="212">
        <v>64289.50999999998</v>
      </c>
      <c r="AJ35" s="213">
        <v>0.18273686490956842</v>
      </c>
      <c r="AK35" s="213">
        <v>1</v>
      </c>
      <c r="AL35" s="21"/>
      <c r="AM35" s="205">
        <v>27</v>
      </c>
      <c r="AN35" s="206" t="s">
        <v>75</v>
      </c>
      <c r="AO35" s="207">
        <v>0</v>
      </c>
      <c r="AP35" s="207">
        <v>0</v>
      </c>
      <c r="AQ35" s="208" t="s">
        <v>154</v>
      </c>
      <c r="AR35" s="214">
        <v>0</v>
      </c>
      <c r="AS35" s="21"/>
      <c r="AT35" s="205">
        <v>27</v>
      </c>
      <c r="AU35" s="206" t="s">
        <v>159</v>
      </c>
      <c r="AV35" s="207">
        <v>0</v>
      </c>
      <c r="AW35" s="207">
        <v>0</v>
      </c>
      <c r="AX35" s="208" t="s">
        <v>154</v>
      </c>
      <c r="AY35" s="214">
        <v>0</v>
      </c>
      <c r="AZ35" s="21"/>
      <c r="BA35" s="205">
        <v>26</v>
      </c>
      <c r="BB35" s="206" t="s">
        <v>75</v>
      </c>
      <c r="BC35" s="207">
        <v>0</v>
      </c>
      <c r="BD35" s="207">
        <v>0</v>
      </c>
      <c r="BE35" s="208" t="s">
        <v>154</v>
      </c>
      <c r="BF35" s="214">
        <v>0</v>
      </c>
    </row>
    <row r="36" spans="3:58" ht="14.4" customHeight="1" x14ac:dyDescent="0.3">
      <c r="Q36" s="21"/>
      <c r="R36" s="204"/>
      <c r="AD36" s="275" t="s">
        <v>116</v>
      </c>
      <c r="AK36" s="276" t="s">
        <v>225</v>
      </c>
      <c r="AL36" s="21"/>
      <c r="AM36" s="205">
        <v>28</v>
      </c>
      <c r="AN36" s="206" t="s">
        <v>159</v>
      </c>
      <c r="AO36" s="207">
        <v>0</v>
      </c>
      <c r="AP36" s="207">
        <v>0</v>
      </c>
      <c r="AQ36" s="208" t="s">
        <v>154</v>
      </c>
      <c r="AR36" s="214">
        <v>0</v>
      </c>
      <c r="AS36" s="21"/>
      <c r="AT36" s="205">
        <v>28</v>
      </c>
      <c r="AU36" s="206" t="s">
        <v>80</v>
      </c>
      <c r="AV36" s="207">
        <v>0</v>
      </c>
      <c r="AW36" s="207">
        <v>0</v>
      </c>
      <c r="AX36" s="208" t="s">
        <v>154</v>
      </c>
      <c r="AY36" s="214">
        <v>0</v>
      </c>
      <c r="AZ36" s="21"/>
      <c r="BA36" s="205">
        <v>27</v>
      </c>
      <c r="BB36" s="206" t="s">
        <v>159</v>
      </c>
      <c r="BC36" s="207">
        <v>0</v>
      </c>
      <c r="BD36" s="207">
        <v>0</v>
      </c>
      <c r="BE36" s="208" t="s">
        <v>154</v>
      </c>
      <c r="BF36" s="214">
        <v>0</v>
      </c>
    </row>
    <row r="37" spans="3:58" ht="14.4" customHeight="1" x14ac:dyDescent="0.3">
      <c r="R37" s="204"/>
      <c r="AK37" s="278" t="s">
        <v>43</v>
      </c>
      <c r="AM37" s="205">
        <v>29</v>
      </c>
      <c r="AN37" s="206" t="s">
        <v>80</v>
      </c>
      <c r="AO37" s="207"/>
      <c r="AP37" s="207">
        <v>0</v>
      </c>
      <c r="AQ37" s="208" t="s">
        <v>154</v>
      </c>
      <c r="AR37" s="214">
        <v>0</v>
      </c>
      <c r="AT37" s="317" t="s">
        <v>77</v>
      </c>
      <c r="AU37" s="317"/>
      <c r="AV37" s="212">
        <v>4843.6218299099983</v>
      </c>
      <c r="AW37" s="212">
        <v>3680.7999999999997</v>
      </c>
      <c r="AX37" s="213">
        <v>-0.24007279485145216</v>
      </c>
      <c r="AY37" s="213">
        <v>1</v>
      </c>
      <c r="AZ37" s="21"/>
      <c r="BA37" s="205">
        <v>28</v>
      </c>
      <c r="BB37" s="206" t="s">
        <v>80</v>
      </c>
      <c r="BC37" s="207">
        <v>0</v>
      </c>
      <c r="BD37" s="207">
        <v>0</v>
      </c>
      <c r="BE37" s="208" t="s">
        <v>154</v>
      </c>
      <c r="BF37" s="214">
        <v>0</v>
      </c>
    </row>
    <row r="38" spans="3:58" ht="14.4" customHeight="1" x14ac:dyDescent="0.3">
      <c r="R38" s="204"/>
      <c r="T38" s="173" t="s">
        <v>143</v>
      </c>
      <c r="AK38" s="275" t="s">
        <v>238</v>
      </c>
      <c r="AM38" s="317" t="s">
        <v>77</v>
      </c>
      <c r="AN38" s="317"/>
      <c r="AO38" s="212">
        <v>64475.430795349923</v>
      </c>
      <c r="AP38" s="212">
        <v>58339.899999999987</v>
      </c>
      <c r="AQ38" s="213">
        <v>-9.5160756890862674E-2</v>
      </c>
      <c r="AR38" s="213">
        <v>1</v>
      </c>
      <c r="AT38" s="21"/>
      <c r="AU38" s="21"/>
      <c r="AV38" s="21"/>
      <c r="AW38" s="21"/>
      <c r="AX38" s="21"/>
      <c r="AY38" s="276" t="s">
        <v>225</v>
      </c>
      <c r="BA38" s="315" t="s">
        <v>77</v>
      </c>
      <c r="BB38" s="316"/>
      <c r="BC38" s="212">
        <v>116809.99434365994</v>
      </c>
      <c r="BD38" s="212">
        <v>126310.21000000002</v>
      </c>
      <c r="BE38" s="213">
        <v>8.1330503521728215E-2</v>
      </c>
      <c r="BF38" s="213">
        <v>1</v>
      </c>
    </row>
    <row r="39" spans="3:58" s="21" customFormat="1" ht="14.4" customHeight="1" x14ac:dyDescent="0.3"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274"/>
      <c r="T39" s="21" t="s">
        <v>144</v>
      </c>
      <c r="AF39" s="173"/>
      <c r="AG39" s="173"/>
      <c r="AH39" s="173"/>
      <c r="AI39" s="173"/>
      <c r="AJ39" s="173"/>
      <c r="AK39" s="275" t="s">
        <v>237</v>
      </c>
      <c r="AR39" s="276" t="s">
        <v>225</v>
      </c>
      <c r="AY39" s="278" t="s">
        <v>43</v>
      </c>
      <c r="BC39" s="277"/>
      <c r="BF39" s="276" t="s">
        <v>225</v>
      </c>
    </row>
    <row r="40" spans="3:58" s="21" customFormat="1" ht="14.4" customHeight="1" x14ac:dyDescent="0.3">
      <c r="R40" s="274"/>
      <c r="T40" s="21" t="s">
        <v>145</v>
      </c>
      <c r="AK40" s="275"/>
      <c r="AR40" s="278" t="s">
        <v>43</v>
      </c>
      <c r="AY40" s="275" t="s">
        <v>238</v>
      </c>
      <c r="BF40" s="278" t="s">
        <v>43</v>
      </c>
    </row>
    <row r="41" spans="3:58" s="21" customFormat="1" ht="14.4" customHeight="1" x14ac:dyDescent="0.3">
      <c r="C41" s="173"/>
      <c r="T41" s="21" t="s">
        <v>146</v>
      </c>
      <c r="AR41" s="275" t="s">
        <v>238</v>
      </c>
      <c r="AS41" s="274"/>
      <c r="AY41" s="275" t="s">
        <v>237</v>
      </c>
      <c r="BF41" s="275" t="s">
        <v>238</v>
      </c>
    </row>
    <row r="42" spans="3:58" s="21" customFormat="1" ht="14.4" customHeight="1" x14ac:dyDescent="0.3">
      <c r="T42" s="21" t="s">
        <v>147</v>
      </c>
      <c r="AR42" s="275" t="s">
        <v>237</v>
      </c>
      <c r="AS42" s="274"/>
      <c r="AY42" s="275"/>
      <c r="BF42" s="275" t="s">
        <v>237</v>
      </c>
    </row>
    <row r="43" spans="3:58" s="21" customFormat="1" ht="14.4" customHeight="1" x14ac:dyDescent="0.3">
      <c r="T43" s="21" t="s">
        <v>148</v>
      </c>
      <c r="AG43" s="273" t="s">
        <v>229</v>
      </c>
      <c r="AR43" s="275"/>
      <c r="AU43" s="273" t="s">
        <v>229</v>
      </c>
      <c r="BF43" s="275"/>
    </row>
    <row r="44" spans="3:58" s="21" customFormat="1" ht="14.4" customHeight="1" x14ac:dyDescent="0.3">
      <c r="T44" s="21" t="s">
        <v>149</v>
      </c>
      <c r="AN44" s="273" t="s">
        <v>229</v>
      </c>
      <c r="BB44" s="273" t="s">
        <v>229</v>
      </c>
    </row>
    <row r="45" spans="3:58" s="21" customFormat="1" ht="14.4" customHeight="1" x14ac:dyDescent="0.3">
      <c r="D45" s="216">
        <v>14</v>
      </c>
      <c r="E45" s="216">
        <v>26</v>
      </c>
      <c r="T45" s="21" t="s">
        <v>150</v>
      </c>
    </row>
    <row r="46" spans="3:58" s="21" customFormat="1" ht="14.4" customHeight="1" x14ac:dyDescent="0.3">
      <c r="C46" s="279" t="s">
        <v>36</v>
      </c>
      <c r="D46" s="280">
        <v>0.47233921184984601</v>
      </c>
      <c r="E46" s="280">
        <v>0.52678952889465447</v>
      </c>
      <c r="T46" s="21" t="s">
        <v>151</v>
      </c>
    </row>
    <row r="47" spans="3:58" s="21" customFormat="1" ht="14.4" customHeight="1" x14ac:dyDescent="0.3">
      <c r="C47" s="279" t="s">
        <v>103</v>
      </c>
      <c r="D47" s="280">
        <v>0.52766078815015394</v>
      </c>
      <c r="E47" s="280">
        <v>0.47321047110534548</v>
      </c>
    </row>
    <row r="48" spans="3:58" s="21" customFormat="1" ht="14.4" customHeight="1" x14ac:dyDescent="0.3">
      <c r="C48" s="17" t="s">
        <v>38</v>
      </c>
      <c r="D48" s="281">
        <v>1</v>
      </c>
      <c r="E48" s="281">
        <v>1</v>
      </c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AT48" s="173"/>
      <c r="AU48" s="173"/>
      <c r="AV48" s="173"/>
      <c r="AW48" s="173"/>
      <c r="AX48" s="173"/>
      <c r="AY48" s="173"/>
    </row>
    <row r="49" spans="32:43" ht="14.4" customHeight="1" x14ac:dyDescent="0.3"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73" spans="3:5" ht="14.4" customHeight="1" x14ac:dyDescent="0.3">
      <c r="C73" s="181" t="s">
        <v>132</v>
      </c>
    </row>
    <row r="75" spans="3:5" ht="14.4" customHeight="1" x14ac:dyDescent="0.3">
      <c r="C75" s="183" t="s">
        <v>133</v>
      </c>
      <c r="D75" s="184">
        <v>42766</v>
      </c>
      <c r="E75" s="184">
        <v>43131</v>
      </c>
    </row>
    <row r="76" spans="3:5" ht="14.4" customHeight="1" x14ac:dyDescent="0.3">
      <c r="C76" s="190" t="s">
        <v>130</v>
      </c>
      <c r="D76" s="191">
        <v>104</v>
      </c>
      <c r="E76" s="191">
        <v>1949.38</v>
      </c>
    </row>
    <row r="77" spans="3:5" ht="14.4" customHeight="1" x14ac:dyDescent="0.3">
      <c r="C77" s="190" t="s">
        <v>128</v>
      </c>
      <c r="D77" s="191">
        <v>0.83</v>
      </c>
      <c r="E77" s="191">
        <v>908.45</v>
      </c>
    </row>
    <row r="78" spans="3:5" ht="14.4" customHeight="1" x14ac:dyDescent="0.3">
      <c r="C78" s="190" t="s">
        <v>131</v>
      </c>
      <c r="D78" s="191">
        <v>2073.77</v>
      </c>
      <c r="E78" s="191">
        <v>696.77</v>
      </c>
    </row>
    <row r="79" spans="3:5" ht="14.4" customHeight="1" x14ac:dyDescent="0.3">
      <c r="C79" s="190" t="s">
        <v>123</v>
      </c>
      <c r="D79" s="191">
        <v>100.88</v>
      </c>
      <c r="E79" s="191">
        <v>126.20000000000002</v>
      </c>
    </row>
    <row r="80" spans="3:5" ht="14.4" customHeight="1" x14ac:dyDescent="0.3">
      <c r="C80" s="190" t="s">
        <v>125</v>
      </c>
      <c r="D80" s="191">
        <v>370</v>
      </c>
      <c r="E80" s="191">
        <v>0</v>
      </c>
    </row>
    <row r="81" spans="3:5" ht="14.4" customHeight="1" x14ac:dyDescent="0.3">
      <c r="C81" s="190" t="s">
        <v>124</v>
      </c>
      <c r="D81" s="191">
        <v>0</v>
      </c>
      <c r="E81" s="191">
        <v>0</v>
      </c>
    </row>
    <row r="82" spans="3:5" ht="14.4" customHeight="1" x14ac:dyDescent="0.3">
      <c r="C82" s="190" t="s">
        <v>126</v>
      </c>
      <c r="D82" s="191">
        <v>0</v>
      </c>
      <c r="E82" s="191">
        <v>0</v>
      </c>
    </row>
    <row r="83" spans="3:5" ht="14.4" customHeight="1" x14ac:dyDescent="0.3">
      <c r="C83" s="190" t="s">
        <v>127</v>
      </c>
      <c r="D83" s="191">
        <v>0</v>
      </c>
      <c r="E83" s="191">
        <v>0</v>
      </c>
    </row>
    <row r="84" spans="3:5" ht="14.4" customHeight="1" x14ac:dyDescent="0.3">
      <c r="C84" s="190" t="s">
        <v>129</v>
      </c>
      <c r="D84" s="191">
        <v>0</v>
      </c>
      <c r="E84" s="191">
        <v>0</v>
      </c>
    </row>
    <row r="85" spans="3:5" ht="14.4" customHeight="1" x14ac:dyDescent="0.3">
      <c r="C85" s="199" t="s">
        <v>38</v>
      </c>
      <c r="D85" s="200">
        <v>2649.48</v>
      </c>
      <c r="E85" s="200">
        <v>3680.7999999999997</v>
      </c>
    </row>
    <row r="86" spans="3:5" ht="14.4" customHeight="1" x14ac:dyDescent="0.3">
      <c r="C86" s="201" t="s">
        <v>43</v>
      </c>
      <c r="D86" s="202"/>
      <c r="E86" s="202"/>
    </row>
    <row r="87" spans="3:5" ht="14.4" customHeight="1" x14ac:dyDescent="0.3">
      <c r="C87" s="203" t="s">
        <v>116</v>
      </c>
      <c r="D87" s="217"/>
      <c r="E87" s="217"/>
    </row>
  </sheetData>
  <mergeCells count="18">
    <mergeCell ref="BA38:BB38"/>
    <mergeCell ref="AF35:AG35"/>
    <mergeCell ref="G32:H32"/>
    <mergeCell ref="S33:T33"/>
    <mergeCell ref="AM38:AN38"/>
    <mergeCell ref="AT37:AU37"/>
    <mergeCell ref="BA6:BF6"/>
    <mergeCell ref="BA8:BB8"/>
    <mergeCell ref="AT6:AY6"/>
    <mergeCell ref="AT8:AU8"/>
    <mergeCell ref="G6:Q6"/>
    <mergeCell ref="AF6:AK6"/>
    <mergeCell ref="AF8:AG8"/>
    <mergeCell ref="AM6:AR6"/>
    <mergeCell ref="AM8:AN8"/>
    <mergeCell ref="S6:AD6"/>
    <mergeCell ref="G8:H8"/>
    <mergeCell ref="S8:T8"/>
  </mergeCells>
  <conditionalFormatting sqref="AJ9:AJ28 AX9:AX31">
    <cfRule type="cellIs" dxfId="13" priority="14" operator="lessThan">
      <formula>0</formula>
    </cfRule>
  </conditionalFormatting>
  <conditionalFormatting sqref="AQ9:AQ31">
    <cfRule type="cellIs" dxfId="12" priority="13" operator="lessThan">
      <formula>0</formula>
    </cfRule>
  </conditionalFormatting>
  <conditionalFormatting sqref="BE9:BE31">
    <cfRule type="cellIs" dxfId="11" priority="12" operator="lessThan">
      <formula>0</formula>
    </cfRule>
  </conditionalFormatting>
  <conditionalFormatting sqref="AJ29:AJ31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AA42"/>
  <sheetViews>
    <sheetView showGridLines="0" topLeftCell="P1" zoomScaleNormal="100" workbookViewId="0">
      <pane ySplit="8" topLeftCell="A9" activePane="bottomLeft" state="frozen"/>
      <selection pane="bottomLeft" activeCell="M35" sqref="M3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4" width="15.88671875" bestFit="1" customWidth="1"/>
    <col min="5" max="5" width="15.44140625" bestFit="1" customWidth="1"/>
    <col min="6" max="6" width="11.5546875" customWidth="1"/>
    <col min="7" max="7" width="5.33203125" bestFit="1" customWidth="1"/>
    <col min="8" max="8" width="29.33203125" bestFit="1" customWidth="1"/>
    <col min="9" max="9" width="19.5546875" bestFit="1" customWidth="1"/>
    <col min="10" max="10" width="18.6640625" bestFit="1" customWidth="1"/>
    <col min="11" max="11" width="18.109375" bestFit="1" customWidth="1"/>
    <col min="12" max="13" width="18.44140625" bestFit="1" customWidth="1"/>
    <col min="14" max="14" width="18.33203125" customWidth="1"/>
    <col min="15" max="15" width="17.109375" bestFit="1" customWidth="1"/>
    <col min="16" max="16" width="17.33203125" bestFit="1" customWidth="1"/>
    <col min="17" max="17" width="20.109375" customWidth="1"/>
    <col min="18" max="18" width="11.5546875" customWidth="1"/>
    <col min="19" max="19" width="5.33203125" bestFit="1" customWidth="1"/>
    <col min="20" max="20" width="29.33203125" bestFit="1" customWidth="1"/>
    <col min="21" max="21" width="19.5546875" bestFit="1" customWidth="1"/>
    <col min="22" max="22" width="20.109375" bestFit="1" customWidth="1"/>
    <col min="23" max="23" width="19.5546875" bestFit="1" customWidth="1"/>
    <col min="24" max="24" width="11.6640625" customWidth="1"/>
    <col min="25" max="25" width="14.109375" bestFit="1" customWidth="1"/>
    <col min="26" max="26" width="11.88671875" customWidth="1"/>
    <col min="27" max="27" width="11.5546875" customWidth="1"/>
    <col min="28" max="16384" width="11.5546875" hidden="1"/>
  </cols>
  <sheetData>
    <row r="2" spans="2:26" ht="14.4" customHeight="1" x14ac:dyDescent="0.3">
      <c r="B2" s="21"/>
      <c r="C2" s="22" t="s">
        <v>2</v>
      </c>
    </row>
    <row r="3" spans="2:26" ht="15.6" x14ac:dyDescent="0.3">
      <c r="B3" s="21"/>
      <c r="C3" s="22" t="s">
        <v>1</v>
      </c>
      <c r="D3" s="3"/>
      <c r="E3" s="3"/>
    </row>
    <row r="4" spans="2:26" ht="16.2" thickBot="1" x14ac:dyDescent="0.35">
      <c r="B4" s="23"/>
      <c r="C4" s="24" t="s">
        <v>3</v>
      </c>
      <c r="D4" s="19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5" thickTop="1" x14ac:dyDescent="0.3">
      <c r="B5" s="1"/>
      <c r="C5" s="1"/>
      <c r="D5" s="3"/>
      <c r="E5" s="3"/>
    </row>
    <row r="6" spans="2:26" ht="14.4" customHeight="1" x14ac:dyDescent="0.3">
      <c r="B6" s="1"/>
      <c r="C6" s="37" t="s">
        <v>51</v>
      </c>
      <c r="D6" s="3"/>
      <c r="E6" s="3"/>
      <c r="G6" s="295" t="s">
        <v>234</v>
      </c>
      <c r="H6" s="297"/>
      <c r="I6" s="297"/>
      <c r="J6" s="297"/>
      <c r="K6" s="297"/>
      <c r="L6" s="297"/>
      <c r="M6" s="297"/>
      <c r="N6" s="297"/>
      <c r="O6" s="297"/>
      <c r="P6" s="297"/>
      <c r="Q6" s="296"/>
      <c r="S6" s="295" t="s">
        <v>97</v>
      </c>
      <c r="T6" s="297"/>
      <c r="U6" s="297"/>
      <c r="V6" s="297"/>
      <c r="W6" s="297"/>
      <c r="X6" s="297"/>
      <c r="Y6" s="297"/>
      <c r="Z6" s="296"/>
    </row>
    <row r="8" spans="2:26" x14ac:dyDescent="0.3">
      <c r="C8" s="4" t="s">
        <v>29</v>
      </c>
      <c r="D8" s="94">
        <v>42766</v>
      </c>
      <c r="E8" s="94">
        <v>43131</v>
      </c>
      <c r="G8" s="318" t="s">
        <v>39</v>
      </c>
      <c r="H8" s="319"/>
      <c r="I8" s="20" t="s">
        <v>44</v>
      </c>
      <c r="J8" s="20" t="s">
        <v>45</v>
      </c>
      <c r="K8" s="20" t="s">
        <v>46</v>
      </c>
      <c r="L8" s="20" t="s">
        <v>47</v>
      </c>
      <c r="M8" s="20" t="s">
        <v>48</v>
      </c>
      <c r="N8" s="20" t="s">
        <v>49</v>
      </c>
      <c r="O8" s="20" t="s">
        <v>50</v>
      </c>
      <c r="P8" s="20" t="s">
        <v>189</v>
      </c>
      <c r="Q8" s="20" t="s">
        <v>38</v>
      </c>
      <c r="S8" s="318" t="s">
        <v>39</v>
      </c>
      <c r="T8" s="319"/>
      <c r="U8" s="282">
        <v>42766</v>
      </c>
      <c r="V8" s="282">
        <v>43100</v>
      </c>
      <c r="W8" s="282">
        <v>43131</v>
      </c>
      <c r="X8" s="282" t="s">
        <v>40</v>
      </c>
      <c r="Y8" s="282" t="s">
        <v>41</v>
      </c>
      <c r="Z8" s="282" t="s">
        <v>42</v>
      </c>
    </row>
    <row r="9" spans="2:26" x14ac:dyDescent="0.3">
      <c r="C9" s="16" t="s">
        <v>44</v>
      </c>
      <c r="D9" s="7">
        <v>114686065.97</v>
      </c>
      <c r="E9" s="7">
        <v>123636893.73999998</v>
      </c>
      <c r="G9" s="38">
        <v>1</v>
      </c>
      <c r="H9" s="39" t="s">
        <v>78</v>
      </c>
      <c r="I9" s="41">
        <v>209924</v>
      </c>
      <c r="J9" s="41">
        <v>99510516</v>
      </c>
      <c r="K9" s="41">
        <v>0</v>
      </c>
      <c r="L9" s="41">
        <v>383001</v>
      </c>
      <c r="M9" s="41">
        <v>0</v>
      </c>
      <c r="N9" s="41">
        <v>0</v>
      </c>
      <c r="O9" s="41">
        <v>0</v>
      </c>
      <c r="P9" s="41">
        <v>0</v>
      </c>
      <c r="Q9" s="194">
        <v>100103441</v>
      </c>
      <c r="S9" s="38">
        <v>1</v>
      </c>
      <c r="T9" s="39" t="s">
        <v>78</v>
      </c>
      <c r="U9" s="41">
        <v>82642125.758990988</v>
      </c>
      <c r="V9" s="41">
        <v>97337955.666221082</v>
      </c>
      <c r="W9" s="41">
        <v>100103441</v>
      </c>
      <c r="X9" s="62">
        <v>0.2112883118705271</v>
      </c>
      <c r="Y9" s="62">
        <v>2.8411171313911465E-2</v>
      </c>
      <c r="Z9" s="40">
        <v>0.21154117253201596</v>
      </c>
    </row>
    <row r="10" spans="2:26" x14ac:dyDescent="0.3">
      <c r="C10" s="16" t="s">
        <v>45</v>
      </c>
      <c r="D10" s="7">
        <v>92633074.340000004</v>
      </c>
      <c r="E10" s="7">
        <v>114561477.52000001</v>
      </c>
      <c r="G10" s="38">
        <v>2</v>
      </c>
      <c r="H10" s="39" t="s">
        <v>58</v>
      </c>
      <c r="I10" s="41">
        <v>33453449.050000001</v>
      </c>
      <c r="J10" s="41">
        <v>5047666.49</v>
      </c>
      <c r="K10" s="41">
        <v>5196066.41</v>
      </c>
      <c r="L10" s="41">
        <v>8778152.7400000002</v>
      </c>
      <c r="M10" s="41">
        <v>16291777.859999999</v>
      </c>
      <c r="N10" s="41">
        <v>6402679.9699999997</v>
      </c>
      <c r="O10" s="41">
        <v>0</v>
      </c>
      <c r="P10" s="41">
        <v>5007993.34</v>
      </c>
      <c r="Q10" s="194">
        <v>80177785.860000014</v>
      </c>
      <c r="S10" s="38">
        <v>2</v>
      </c>
      <c r="T10" s="39" t="s">
        <v>58</v>
      </c>
      <c r="U10" s="41">
        <v>68696047.503084511</v>
      </c>
      <c r="V10" s="41">
        <v>76724052.214450762</v>
      </c>
      <c r="W10" s="41">
        <v>80177785.860000014</v>
      </c>
      <c r="X10" s="62">
        <v>0.16713826740031834</v>
      </c>
      <c r="Y10" s="62">
        <v>4.5015005671177999E-2</v>
      </c>
      <c r="Z10" s="40">
        <v>0.16943376433828375</v>
      </c>
    </row>
    <row r="11" spans="2:26" x14ac:dyDescent="0.3">
      <c r="C11" s="16" t="s">
        <v>49</v>
      </c>
      <c r="D11" s="7">
        <v>78355695.75</v>
      </c>
      <c r="E11" s="7">
        <v>77229238.780000016</v>
      </c>
      <c r="G11" s="38">
        <v>3</v>
      </c>
      <c r="H11" s="39" t="s">
        <v>62</v>
      </c>
      <c r="I11" s="41">
        <v>16480537.01</v>
      </c>
      <c r="J11" s="41">
        <v>203394.53</v>
      </c>
      <c r="K11" s="41">
        <v>16196907.189999999</v>
      </c>
      <c r="L11" s="41">
        <v>7717053.5999999996</v>
      </c>
      <c r="M11" s="41">
        <v>8489845.9900000002</v>
      </c>
      <c r="N11" s="41">
        <v>17402281.98</v>
      </c>
      <c r="O11" s="41">
        <v>0</v>
      </c>
      <c r="P11" s="41">
        <v>0</v>
      </c>
      <c r="Q11" s="194">
        <v>66490020.299999997</v>
      </c>
      <c r="S11" s="38">
        <v>3</v>
      </c>
      <c r="T11" s="39" t="s">
        <v>62</v>
      </c>
      <c r="U11" s="41">
        <v>63469381.509458147</v>
      </c>
      <c r="V11" s="41">
        <v>67671219.74972941</v>
      </c>
      <c r="W11" s="41">
        <v>66490020.299999997</v>
      </c>
      <c r="X11" s="62">
        <v>4.7592062797897627E-2</v>
      </c>
      <c r="Y11" s="62">
        <v>-1.7454975011502394E-2</v>
      </c>
      <c r="Z11" s="40">
        <v>0.1405084252392437</v>
      </c>
    </row>
    <row r="12" spans="2:26" x14ac:dyDescent="0.3">
      <c r="C12" s="16" t="s">
        <v>46</v>
      </c>
      <c r="D12" s="7">
        <v>53524579.049999997</v>
      </c>
      <c r="E12" s="7">
        <v>50328012.030000009</v>
      </c>
      <c r="G12" s="60">
        <v>4</v>
      </c>
      <c r="H12" s="61" t="s">
        <v>57</v>
      </c>
      <c r="I12" s="41">
        <v>20286287.390000001</v>
      </c>
      <c r="J12" s="41">
        <v>204889.73</v>
      </c>
      <c r="K12" s="41">
        <v>14593455.07</v>
      </c>
      <c r="L12" s="41">
        <v>4178289.47</v>
      </c>
      <c r="M12" s="41">
        <v>5120816.67</v>
      </c>
      <c r="N12" s="41">
        <v>10992.88</v>
      </c>
      <c r="O12" s="41">
        <v>398916.26</v>
      </c>
      <c r="P12" s="41">
        <v>5617873.6600000001</v>
      </c>
      <c r="Q12" s="194">
        <v>50411521.129999995</v>
      </c>
      <c r="S12" s="38">
        <v>4</v>
      </c>
      <c r="T12" s="61" t="s">
        <v>57</v>
      </c>
      <c r="U12" s="41">
        <v>44138882.865462154</v>
      </c>
      <c r="V12" s="41">
        <v>50038990.742085569</v>
      </c>
      <c r="W12" s="69">
        <v>50411521.129999995</v>
      </c>
      <c r="X12" s="62">
        <v>0.14211139605995915</v>
      </c>
      <c r="Y12" s="62">
        <v>7.4448021910462625E-3</v>
      </c>
      <c r="Z12" s="40">
        <v>0.10653092623422103</v>
      </c>
    </row>
    <row r="13" spans="2:26" x14ac:dyDescent="0.3">
      <c r="C13" s="16" t="s">
        <v>190</v>
      </c>
      <c r="D13" s="7">
        <v>54348876.979999997</v>
      </c>
      <c r="E13" s="7">
        <v>50692292.799999997</v>
      </c>
      <c r="G13" s="60">
        <v>5</v>
      </c>
      <c r="H13" s="61" t="s">
        <v>73</v>
      </c>
      <c r="I13" s="41">
        <v>6020554.8399999999</v>
      </c>
      <c r="J13" s="41">
        <v>246337.29</v>
      </c>
      <c r="K13" s="41">
        <v>50579.91</v>
      </c>
      <c r="L13" s="41">
        <v>85924.42</v>
      </c>
      <c r="M13" s="41">
        <v>1852643.64</v>
      </c>
      <c r="N13" s="41">
        <v>27166913.77</v>
      </c>
      <c r="O13" s="41">
        <v>0</v>
      </c>
      <c r="P13" s="41">
        <v>0</v>
      </c>
      <c r="Q13" s="194">
        <v>35422953.869999997</v>
      </c>
      <c r="S13" s="38">
        <v>5</v>
      </c>
      <c r="T13" s="61" t="s">
        <v>73</v>
      </c>
      <c r="U13" s="41">
        <v>36336857.837525792</v>
      </c>
      <c r="V13" s="41">
        <v>34711937.435884491</v>
      </c>
      <c r="W13" s="69">
        <v>35422953.869999997</v>
      </c>
      <c r="X13" s="62">
        <v>-2.5150880453454816E-2</v>
      </c>
      <c r="Y13" s="62">
        <v>2.0483340505807357E-2</v>
      </c>
      <c r="Z13" s="40">
        <v>7.4856699443601654E-2</v>
      </c>
    </row>
    <row r="14" spans="2:26" x14ac:dyDescent="0.3">
      <c r="C14" s="16" t="s">
        <v>47</v>
      </c>
      <c r="D14" s="7">
        <v>40194390.870000005</v>
      </c>
      <c r="E14" s="7">
        <v>42433255.100000001</v>
      </c>
      <c r="G14" s="60">
        <v>6</v>
      </c>
      <c r="H14" s="61" t="s">
        <v>61</v>
      </c>
      <c r="I14" s="41">
        <v>10163832.199999999</v>
      </c>
      <c r="J14" s="41">
        <v>0</v>
      </c>
      <c r="K14" s="41">
        <v>630774.44999999995</v>
      </c>
      <c r="L14" s="41">
        <v>1721720.87</v>
      </c>
      <c r="M14" s="41">
        <v>2936560.47</v>
      </c>
      <c r="N14" s="41">
        <v>15946884.4</v>
      </c>
      <c r="O14" s="41">
        <v>0</v>
      </c>
      <c r="P14" s="41">
        <v>550171.37</v>
      </c>
      <c r="Q14" s="194">
        <v>31949943.760000002</v>
      </c>
      <c r="S14" s="38">
        <v>6</v>
      </c>
      <c r="T14" s="61" t="s">
        <v>61</v>
      </c>
      <c r="U14" s="41">
        <v>31850514.136650566</v>
      </c>
      <c r="V14" s="41">
        <v>31587194.796623759</v>
      </c>
      <c r="W14" s="69">
        <v>31949943.760000002</v>
      </c>
      <c r="X14" s="62">
        <v>3.1217588175451727E-3</v>
      </c>
      <c r="Y14" s="62">
        <v>1.148405123379348E-2</v>
      </c>
      <c r="Z14" s="40">
        <v>6.7517444933010512E-2</v>
      </c>
    </row>
    <row r="15" spans="2:26" x14ac:dyDescent="0.3">
      <c r="C15" s="16" t="s">
        <v>192</v>
      </c>
      <c r="D15" s="7">
        <v>0</v>
      </c>
      <c r="E15" s="7">
        <v>12271134.779999999</v>
      </c>
      <c r="G15" s="60">
        <v>7</v>
      </c>
      <c r="H15" s="61" t="s">
        <v>59</v>
      </c>
      <c r="I15" s="41">
        <v>5564727.0099999998</v>
      </c>
      <c r="J15" s="41">
        <v>2017.21</v>
      </c>
      <c r="K15" s="41">
        <v>4278294.2</v>
      </c>
      <c r="L15" s="41">
        <v>2295923.5099999998</v>
      </c>
      <c r="M15" s="41">
        <v>4311743.72</v>
      </c>
      <c r="N15" s="41">
        <v>1046997.67</v>
      </c>
      <c r="O15" s="41">
        <v>1405955.84</v>
      </c>
      <c r="P15" s="41">
        <v>0</v>
      </c>
      <c r="Q15" s="194">
        <v>18905659.16</v>
      </c>
      <c r="S15" s="38">
        <v>7</v>
      </c>
      <c r="T15" s="61" t="s">
        <v>59</v>
      </c>
      <c r="U15" s="41">
        <v>16220475.189297561</v>
      </c>
      <c r="V15" s="41">
        <v>18442941.583297107</v>
      </c>
      <c r="W15" s="69">
        <v>18905659.16</v>
      </c>
      <c r="X15" s="62">
        <v>0.16554286723203715</v>
      </c>
      <c r="Y15" s="62">
        <v>2.508914180598798E-2</v>
      </c>
      <c r="Z15" s="40">
        <v>3.9951926389793613E-2</v>
      </c>
    </row>
    <row r="16" spans="2:26" x14ac:dyDescent="0.3">
      <c r="B16" s="9"/>
      <c r="C16" s="16" t="s">
        <v>191</v>
      </c>
      <c r="D16" s="7">
        <v>1689974.38</v>
      </c>
      <c r="E16" s="7">
        <v>2057897.32</v>
      </c>
      <c r="G16" s="60">
        <v>8</v>
      </c>
      <c r="H16" s="61" t="s">
        <v>60</v>
      </c>
      <c r="I16" s="41">
        <v>10284884.199999999</v>
      </c>
      <c r="J16" s="41">
        <v>99428.27</v>
      </c>
      <c r="K16" s="41">
        <v>1910433.31</v>
      </c>
      <c r="L16" s="41">
        <v>1685934.9</v>
      </c>
      <c r="M16" s="41">
        <v>1480726.13</v>
      </c>
      <c r="N16" s="41">
        <v>3243.23</v>
      </c>
      <c r="O16" s="41">
        <v>0</v>
      </c>
      <c r="P16" s="41">
        <v>842217.14</v>
      </c>
      <c r="Q16" s="194">
        <v>16306867.18</v>
      </c>
      <c r="S16" s="38">
        <v>8</v>
      </c>
      <c r="T16" s="61" t="s">
        <v>60</v>
      </c>
      <c r="U16" s="41">
        <v>14700567.481327839</v>
      </c>
      <c r="V16" s="41">
        <v>16199163.675448211</v>
      </c>
      <c r="W16" s="69">
        <v>16306867.18</v>
      </c>
      <c r="X16" s="62">
        <v>0.10926787014939587</v>
      </c>
      <c r="Y16" s="62">
        <v>6.6487077178574161E-3</v>
      </c>
      <c r="Z16" s="40">
        <v>3.4460092171866984E-2</v>
      </c>
    </row>
    <row r="17" spans="2:26" x14ac:dyDescent="0.3">
      <c r="B17" s="9"/>
      <c r="C17" s="17" t="s">
        <v>38</v>
      </c>
      <c r="D17" s="6">
        <v>435432657.34000003</v>
      </c>
      <c r="E17" s="6">
        <v>473210202.07000005</v>
      </c>
      <c r="G17" s="60">
        <v>9</v>
      </c>
      <c r="H17" s="61" t="s">
        <v>217</v>
      </c>
      <c r="I17" s="41">
        <v>2295311.19</v>
      </c>
      <c r="J17" s="41">
        <v>16648.560000000001</v>
      </c>
      <c r="K17" s="41">
        <v>2086702.53</v>
      </c>
      <c r="L17" s="41">
        <v>6994509.5300000003</v>
      </c>
      <c r="M17" s="41">
        <v>1022901.7</v>
      </c>
      <c r="N17" s="41">
        <v>0</v>
      </c>
      <c r="O17" s="41">
        <v>624.79</v>
      </c>
      <c r="P17" s="41">
        <v>38443.32</v>
      </c>
      <c r="Q17" s="194">
        <v>12455141.619999999</v>
      </c>
      <c r="S17" s="38">
        <v>9</v>
      </c>
      <c r="T17" s="61" t="s">
        <v>217</v>
      </c>
      <c r="U17" s="41">
        <v>11561784.887354851</v>
      </c>
      <c r="V17" s="41">
        <v>12289365.627002509</v>
      </c>
      <c r="W17" s="69">
        <v>12455141.619999999</v>
      </c>
      <c r="X17" s="62">
        <v>7.7268063828294764E-2</v>
      </c>
      <c r="Y17" s="62">
        <v>1.3489385703786327E-2</v>
      </c>
      <c r="Z17" s="40">
        <v>2.6320526407749685E-2</v>
      </c>
    </row>
    <row r="18" spans="2:26" x14ac:dyDescent="0.3">
      <c r="B18" s="9"/>
      <c r="C18" s="289" t="s">
        <v>27</v>
      </c>
      <c r="D18" s="11"/>
      <c r="E18" s="11"/>
      <c r="G18" s="60">
        <v>10</v>
      </c>
      <c r="H18" s="61" t="s">
        <v>63</v>
      </c>
      <c r="I18" s="41">
        <v>2162839.2000000002</v>
      </c>
      <c r="J18" s="41">
        <v>82759.710000000006</v>
      </c>
      <c r="K18" s="41">
        <v>303233.51</v>
      </c>
      <c r="L18" s="41">
        <v>1301185.31</v>
      </c>
      <c r="M18" s="41">
        <v>4226505.08</v>
      </c>
      <c r="N18" s="41">
        <v>2062526.7</v>
      </c>
      <c r="O18" s="41">
        <v>0</v>
      </c>
      <c r="P18" s="41">
        <v>0</v>
      </c>
      <c r="Q18" s="194">
        <v>10139049.51</v>
      </c>
      <c r="S18" s="38">
        <v>10</v>
      </c>
      <c r="T18" s="61" t="s">
        <v>63</v>
      </c>
      <c r="U18" s="41">
        <v>7741492.2033582795</v>
      </c>
      <c r="V18" s="41">
        <v>9980042.67920129</v>
      </c>
      <c r="W18" s="69">
        <v>10139049.51</v>
      </c>
      <c r="X18" s="62">
        <v>0.30970221808163201</v>
      </c>
      <c r="Y18" s="62">
        <v>1.5932480041401575E-2</v>
      </c>
      <c r="Z18" s="40">
        <v>2.1426100844081492E-2</v>
      </c>
    </row>
    <row r="19" spans="2:26" x14ac:dyDescent="0.3">
      <c r="B19" s="9"/>
      <c r="C19" s="288" t="s">
        <v>116</v>
      </c>
      <c r="D19" s="100"/>
      <c r="E19" s="100"/>
      <c r="G19" s="60">
        <v>11</v>
      </c>
      <c r="H19" s="61" t="s">
        <v>66</v>
      </c>
      <c r="I19" s="41">
        <v>4907841.76</v>
      </c>
      <c r="J19" s="41">
        <v>124050.93</v>
      </c>
      <c r="K19" s="41">
        <v>1498683.26</v>
      </c>
      <c r="L19" s="41">
        <v>1852816.26</v>
      </c>
      <c r="M19" s="41">
        <v>709562.96</v>
      </c>
      <c r="N19" s="41">
        <v>70894.38</v>
      </c>
      <c r="O19" s="41">
        <v>0</v>
      </c>
      <c r="P19" s="41">
        <v>0</v>
      </c>
      <c r="Q19" s="194">
        <v>9163849.5499999989</v>
      </c>
      <c r="S19" s="60">
        <v>11</v>
      </c>
      <c r="T19" s="61" t="s">
        <v>66</v>
      </c>
      <c r="U19" s="41">
        <v>8099702.9533208292</v>
      </c>
      <c r="V19" s="69">
        <v>9087203.6362838</v>
      </c>
      <c r="W19" s="69">
        <v>9163849.5499999989</v>
      </c>
      <c r="X19" s="62">
        <v>0.131380941105115</v>
      </c>
      <c r="Y19" s="62">
        <v>8.4344884063303205E-3</v>
      </c>
      <c r="Z19" s="63">
        <v>1.9365283144602258E-2</v>
      </c>
    </row>
    <row r="20" spans="2:26" x14ac:dyDescent="0.3">
      <c r="B20" s="9"/>
      <c r="G20" s="60">
        <v>12</v>
      </c>
      <c r="H20" s="61" t="s">
        <v>72</v>
      </c>
      <c r="I20" s="41">
        <v>1964023.24</v>
      </c>
      <c r="J20" s="41">
        <v>0</v>
      </c>
      <c r="K20" s="41">
        <v>40458.67</v>
      </c>
      <c r="L20" s="41">
        <v>23681.47</v>
      </c>
      <c r="M20" s="41">
        <v>149913.09</v>
      </c>
      <c r="N20" s="41">
        <v>6001571.5700000003</v>
      </c>
      <c r="O20" s="41">
        <v>0</v>
      </c>
      <c r="P20" s="41">
        <v>50209.73</v>
      </c>
      <c r="Q20" s="194">
        <v>8229857.7700000005</v>
      </c>
      <c r="S20" s="60">
        <v>12</v>
      </c>
      <c r="T20" s="61" t="s">
        <v>72</v>
      </c>
      <c r="U20" s="41">
        <v>7060475.0853853095</v>
      </c>
      <c r="V20" s="69">
        <v>8075191.1407489404</v>
      </c>
      <c r="W20" s="69">
        <v>8229857.7700000005</v>
      </c>
      <c r="X20" s="62">
        <v>0.16562379591640108</v>
      </c>
      <c r="Y20" s="62">
        <v>1.9153308764492616E-2</v>
      </c>
      <c r="Z20" s="63">
        <v>1.7391547633587561E-2</v>
      </c>
    </row>
    <row r="21" spans="2:26" x14ac:dyDescent="0.3">
      <c r="B21" s="9"/>
      <c r="C21" s="11"/>
      <c r="E21" s="100"/>
      <c r="G21" s="60">
        <v>13</v>
      </c>
      <c r="H21" s="61" t="s">
        <v>218</v>
      </c>
      <c r="I21" s="41">
        <v>53701</v>
      </c>
      <c r="J21" s="41">
        <v>4893087</v>
      </c>
      <c r="K21" s="41">
        <v>123</v>
      </c>
      <c r="L21" s="41">
        <v>326744</v>
      </c>
      <c r="M21" s="41">
        <v>0</v>
      </c>
      <c r="N21" s="41">
        <v>1853</v>
      </c>
      <c r="O21" s="41">
        <v>0</v>
      </c>
      <c r="P21" s="41">
        <v>0</v>
      </c>
      <c r="Q21" s="194">
        <v>5275508</v>
      </c>
      <c r="S21" s="60">
        <v>13</v>
      </c>
      <c r="T21" s="61" t="s">
        <v>218</v>
      </c>
      <c r="U21" s="41">
        <v>3826038.9078737497</v>
      </c>
      <c r="V21" s="69">
        <v>4714429.5811009398</v>
      </c>
      <c r="W21" s="69">
        <v>5275508</v>
      </c>
      <c r="X21" s="62">
        <v>0.37884327029276488</v>
      </c>
      <c r="Y21" s="62">
        <v>0.11901300236794166</v>
      </c>
      <c r="Z21" s="63">
        <v>1.1148339526330871E-2</v>
      </c>
    </row>
    <row r="22" spans="2:26" x14ac:dyDescent="0.3">
      <c r="B22" s="9"/>
      <c r="C22" s="11"/>
      <c r="D22" s="11"/>
      <c r="E22" s="100"/>
      <c r="G22" s="60">
        <v>14</v>
      </c>
      <c r="H22" s="61" t="s">
        <v>69</v>
      </c>
      <c r="I22" s="41">
        <v>1906913.21</v>
      </c>
      <c r="J22" s="41">
        <v>202496.65</v>
      </c>
      <c r="K22" s="41">
        <v>1596124.24</v>
      </c>
      <c r="L22" s="41">
        <v>768352.96</v>
      </c>
      <c r="M22" s="41">
        <v>472891.91</v>
      </c>
      <c r="N22" s="41">
        <v>0</v>
      </c>
      <c r="O22" s="41">
        <v>29120.83</v>
      </c>
      <c r="P22" s="41">
        <v>0</v>
      </c>
      <c r="Q22" s="194">
        <v>4975899.8</v>
      </c>
      <c r="S22" s="60">
        <v>14</v>
      </c>
      <c r="T22" s="61" t="s">
        <v>69</v>
      </c>
      <c r="U22" s="41">
        <v>4195695.9780843798</v>
      </c>
      <c r="V22" s="69">
        <v>4850515.73557851</v>
      </c>
      <c r="W22" s="69">
        <v>4975899.8</v>
      </c>
      <c r="X22" s="62">
        <v>0.18595337364549369</v>
      </c>
      <c r="Y22" s="62">
        <v>2.5849635638082402E-2</v>
      </c>
      <c r="Z22" s="63">
        <v>1.0515199753161569E-2</v>
      </c>
    </row>
    <row r="23" spans="2:26" x14ac:dyDescent="0.3">
      <c r="B23" s="9"/>
      <c r="C23" s="11"/>
      <c r="D23" s="11"/>
      <c r="E23" s="100"/>
      <c r="G23" s="60">
        <v>15</v>
      </c>
      <c r="H23" s="61" t="s">
        <v>67</v>
      </c>
      <c r="I23" s="41">
        <v>1417599.06</v>
      </c>
      <c r="J23" s="41">
        <v>2162.0100000000002</v>
      </c>
      <c r="K23" s="41">
        <v>34019.93</v>
      </c>
      <c r="L23" s="41">
        <v>760027.85</v>
      </c>
      <c r="M23" s="41">
        <v>592753.62</v>
      </c>
      <c r="N23" s="41">
        <v>950609.47</v>
      </c>
      <c r="O23" s="41">
        <v>118651.7</v>
      </c>
      <c r="P23" s="41">
        <v>0</v>
      </c>
      <c r="Q23" s="194">
        <v>3875823.6400000006</v>
      </c>
      <c r="S23" s="60">
        <v>15</v>
      </c>
      <c r="T23" s="61" t="s">
        <v>67</v>
      </c>
      <c r="U23" s="41">
        <v>3706528.3853882095</v>
      </c>
      <c r="V23" s="69">
        <v>3981611.9465422798</v>
      </c>
      <c r="W23" s="69">
        <v>3875823.6400000006</v>
      </c>
      <c r="X23" s="62">
        <v>4.5674884152832274E-2</v>
      </c>
      <c r="Y23" s="62">
        <v>-2.6569215675110724E-2</v>
      </c>
      <c r="Z23" s="63">
        <v>8.1904904481046384E-3</v>
      </c>
    </row>
    <row r="24" spans="2:26" x14ac:dyDescent="0.3">
      <c r="B24" s="9"/>
      <c r="C24" s="11"/>
      <c r="D24" s="11"/>
      <c r="E24" s="100"/>
      <c r="G24" s="60">
        <v>16</v>
      </c>
      <c r="H24" s="61" t="s">
        <v>74</v>
      </c>
      <c r="I24" s="41">
        <v>795769</v>
      </c>
      <c r="J24" s="41">
        <v>35957</v>
      </c>
      <c r="K24" s="41">
        <v>12781</v>
      </c>
      <c r="L24" s="41">
        <v>2263969</v>
      </c>
      <c r="M24" s="41">
        <v>599150</v>
      </c>
      <c r="N24" s="41">
        <v>0</v>
      </c>
      <c r="O24" s="41">
        <v>50020</v>
      </c>
      <c r="P24" s="41">
        <v>0</v>
      </c>
      <c r="Q24" s="194">
        <v>3757646</v>
      </c>
      <c r="S24" s="60">
        <v>16</v>
      </c>
      <c r="T24" s="61" t="s">
        <v>74</v>
      </c>
      <c r="U24" s="41">
        <v>2986159.5268293307</v>
      </c>
      <c r="V24" s="69">
        <v>3839256.5271442397</v>
      </c>
      <c r="W24" s="69">
        <v>3757646</v>
      </c>
      <c r="X24" s="62">
        <v>0.25835407192388837</v>
      </c>
      <c r="Y24" s="62">
        <v>-2.1256857041783594E-2</v>
      </c>
      <c r="Z24" s="63">
        <v>7.940754412230841E-3</v>
      </c>
    </row>
    <row r="25" spans="2:26" x14ac:dyDescent="0.3">
      <c r="B25" s="9"/>
      <c r="C25" s="11"/>
      <c r="D25" s="11"/>
      <c r="E25" s="100"/>
      <c r="G25" s="60">
        <v>17</v>
      </c>
      <c r="H25" s="61" t="s">
        <v>64</v>
      </c>
      <c r="I25" s="41">
        <v>2265018.8199999998</v>
      </c>
      <c r="J25" s="41">
        <v>0</v>
      </c>
      <c r="K25" s="41">
        <v>51463.42</v>
      </c>
      <c r="L25" s="41">
        <v>372338.14</v>
      </c>
      <c r="M25" s="41">
        <v>733198.47</v>
      </c>
      <c r="N25" s="41">
        <v>33988.53</v>
      </c>
      <c r="O25" s="41">
        <v>0</v>
      </c>
      <c r="P25" s="41">
        <v>43687.44</v>
      </c>
      <c r="Q25" s="194">
        <v>3499694.8199999994</v>
      </c>
      <c r="S25" s="60">
        <v>17</v>
      </c>
      <c r="T25" s="61" t="s">
        <v>64</v>
      </c>
      <c r="U25" s="41">
        <v>5957020.5478513185</v>
      </c>
      <c r="V25" s="69">
        <v>3365229.3938970398</v>
      </c>
      <c r="W25" s="69">
        <v>3499694.8199999994</v>
      </c>
      <c r="X25" s="62">
        <v>-0.41250919114886553</v>
      </c>
      <c r="Y25" s="62">
        <v>3.9957283847222191E-2</v>
      </c>
      <c r="Z25" s="63">
        <v>7.3956453277867077E-3</v>
      </c>
    </row>
    <row r="26" spans="2:26" x14ac:dyDescent="0.3">
      <c r="B26" s="9"/>
      <c r="C26" s="11"/>
      <c r="D26" s="11"/>
      <c r="E26" s="100"/>
      <c r="G26" s="60">
        <v>18</v>
      </c>
      <c r="H26" s="61" t="s">
        <v>71</v>
      </c>
      <c r="I26" s="41">
        <v>249541.41</v>
      </c>
      <c r="J26" s="41">
        <v>4831.42</v>
      </c>
      <c r="K26" s="41">
        <v>1338538.5900000001</v>
      </c>
      <c r="L26" s="41">
        <v>626145.85</v>
      </c>
      <c r="M26" s="41">
        <v>208625.55</v>
      </c>
      <c r="N26" s="41">
        <v>39217.230000000003</v>
      </c>
      <c r="O26" s="41">
        <v>0</v>
      </c>
      <c r="P26" s="41">
        <v>120538.78</v>
      </c>
      <c r="Q26" s="194">
        <v>2587438.8299999996</v>
      </c>
      <c r="S26" s="60">
        <v>18</v>
      </c>
      <c r="T26" s="61" t="s">
        <v>71</v>
      </c>
      <c r="U26" s="41">
        <v>2200385.0552952406</v>
      </c>
      <c r="V26" s="69">
        <v>3115171.7302043103</v>
      </c>
      <c r="W26" s="69">
        <v>2587438.8299999996</v>
      </c>
      <c r="X26" s="62">
        <v>0.17590274655488658</v>
      </c>
      <c r="Y26" s="62">
        <v>-0.16940732194231201</v>
      </c>
      <c r="Z26" s="63">
        <v>5.4678424486233933E-3</v>
      </c>
    </row>
    <row r="27" spans="2:26" x14ac:dyDescent="0.3">
      <c r="B27" s="9"/>
      <c r="C27" s="11"/>
      <c r="D27" s="11"/>
      <c r="E27" s="100"/>
      <c r="G27" s="60">
        <v>19</v>
      </c>
      <c r="H27" s="61" t="s">
        <v>68</v>
      </c>
      <c r="I27" s="41">
        <v>47769</v>
      </c>
      <c r="J27" s="41">
        <v>1355939</v>
      </c>
      <c r="K27" s="41">
        <v>0</v>
      </c>
      <c r="L27" s="41">
        <v>0</v>
      </c>
      <c r="M27" s="41">
        <v>880470.46</v>
      </c>
      <c r="N27" s="41">
        <v>88584</v>
      </c>
      <c r="O27" s="41">
        <v>0</v>
      </c>
      <c r="P27" s="41">
        <v>0</v>
      </c>
      <c r="Q27" s="194">
        <v>2372762.46</v>
      </c>
      <c r="S27" s="60">
        <v>19</v>
      </c>
      <c r="T27" s="61" t="s">
        <v>68</v>
      </c>
      <c r="U27" s="41">
        <v>1807241.1060056998</v>
      </c>
      <c r="V27" s="69">
        <v>2761785.2747621001</v>
      </c>
      <c r="W27" s="69">
        <v>2372762.46</v>
      </c>
      <c r="X27" s="62">
        <v>0.31291970513231382</v>
      </c>
      <c r="Y27" s="62">
        <v>-0.14085918203601488</v>
      </c>
      <c r="Z27" s="63">
        <v>5.0141828084446227E-3</v>
      </c>
    </row>
    <row r="28" spans="2:26" x14ac:dyDescent="0.3">
      <c r="B28" s="9"/>
      <c r="C28" s="11"/>
      <c r="D28" s="11"/>
      <c r="E28" s="100"/>
      <c r="G28" s="60">
        <v>20</v>
      </c>
      <c r="H28" s="61" t="s">
        <v>160</v>
      </c>
      <c r="I28" s="41">
        <v>2320671.52</v>
      </c>
      <c r="J28" s="41">
        <v>14896.36</v>
      </c>
      <c r="K28" s="41">
        <v>0</v>
      </c>
      <c r="L28" s="41">
        <v>2297.54</v>
      </c>
      <c r="M28" s="41">
        <v>27286.45</v>
      </c>
      <c r="N28" s="41">
        <v>0</v>
      </c>
      <c r="O28" s="41">
        <v>0</v>
      </c>
      <c r="P28" s="41">
        <v>0</v>
      </c>
      <c r="Q28" s="194">
        <v>2365151.87</v>
      </c>
      <c r="S28" s="60">
        <v>20</v>
      </c>
      <c r="T28" s="65" t="s">
        <v>160</v>
      </c>
      <c r="U28" s="41">
        <v>0</v>
      </c>
      <c r="V28" s="69">
        <v>2347801.7864405103</v>
      </c>
      <c r="W28" s="67">
        <v>2365151.87</v>
      </c>
      <c r="X28" s="62" t="s">
        <v>154</v>
      </c>
      <c r="Y28" s="62">
        <v>7.3899268923354189E-3</v>
      </c>
      <c r="Z28" s="63">
        <v>4.9980999134294516E-3</v>
      </c>
    </row>
    <row r="29" spans="2:26" x14ac:dyDescent="0.3">
      <c r="B29" s="9"/>
      <c r="C29" s="11"/>
      <c r="D29" s="11"/>
      <c r="E29" s="100"/>
      <c r="G29" s="60">
        <v>21</v>
      </c>
      <c r="H29" s="65" t="s">
        <v>70</v>
      </c>
      <c r="I29" s="41">
        <v>558124.66</v>
      </c>
      <c r="J29" s="41">
        <v>299738.90999999997</v>
      </c>
      <c r="K29" s="41">
        <v>509373.34</v>
      </c>
      <c r="L29" s="41">
        <v>295186.68</v>
      </c>
      <c r="M29" s="41">
        <v>584919.03</v>
      </c>
      <c r="N29" s="41">
        <v>0</v>
      </c>
      <c r="O29" s="41">
        <v>0</v>
      </c>
      <c r="P29" s="41">
        <v>0</v>
      </c>
      <c r="Q29" s="194">
        <v>2247342.62</v>
      </c>
      <c r="S29" s="60">
        <v>21</v>
      </c>
      <c r="T29" s="65" t="s">
        <v>70</v>
      </c>
      <c r="U29" s="41">
        <v>1937144.4874782099</v>
      </c>
      <c r="V29" s="69">
        <v>2207608.7069627102</v>
      </c>
      <c r="W29" s="67">
        <v>2247342.62</v>
      </c>
      <c r="X29" s="62">
        <v>0.16013164455564621</v>
      </c>
      <c r="Y29" s="62">
        <v>1.7998621273765947E-2</v>
      </c>
      <c r="Z29" s="63">
        <v>4.7491423688020154E-3</v>
      </c>
    </row>
    <row r="30" spans="2:26" x14ac:dyDescent="0.3">
      <c r="B30" s="14"/>
      <c r="C30" s="11"/>
      <c r="D30" s="14"/>
      <c r="E30" s="100"/>
      <c r="G30" s="60">
        <v>22</v>
      </c>
      <c r="H30" s="61" t="s">
        <v>81</v>
      </c>
      <c r="I30" s="41">
        <v>0</v>
      </c>
      <c r="J30" s="41">
        <v>1817774.53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194">
        <v>1817774.53</v>
      </c>
      <c r="S30" s="60">
        <v>22</v>
      </c>
      <c r="T30" s="61" t="s">
        <v>81</v>
      </c>
      <c r="U30" s="41">
        <v>1379645.0047209603</v>
      </c>
      <c r="V30" s="69">
        <v>1773723.1892633799</v>
      </c>
      <c r="W30" s="69">
        <v>1817774.53</v>
      </c>
      <c r="X30" s="62">
        <v>0.31756685508215465</v>
      </c>
      <c r="Y30" s="62">
        <v>2.4835521688654438E-2</v>
      </c>
      <c r="Z30" s="63">
        <v>3.8413680052720085E-3</v>
      </c>
    </row>
    <row r="31" spans="2:26" x14ac:dyDescent="0.3">
      <c r="B31" s="15"/>
      <c r="C31" s="11"/>
      <c r="D31" s="15"/>
      <c r="E31" s="15"/>
      <c r="G31" s="60">
        <v>23</v>
      </c>
      <c r="H31" s="65" t="s">
        <v>227</v>
      </c>
      <c r="I31" s="41">
        <v>227574.97</v>
      </c>
      <c r="J31" s="41">
        <v>396885.92</v>
      </c>
      <c r="K31" s="41">
        <v>0</v>
      </c>
      <c r="L31" s="41">
        <v>0</v>
      </c>
      <c r="M31" s="41">
        <v>0</v>
      </c>
      <c r="N31" s="41">
        <v>0</v>
      </c>
      <c r="O31" s="41">
        <v>54607.9</v>
      </c>
      <c r="P31" s="41">
        <v>0</v>
      </c>
      <c r="Q31" s="194">
        <v>679068.79</v>
      </c>
      <c r="S31" s="60">
        <v>23</v>
      </c>
      <c r="T31" s="65" t="s">
        <v>227</v>
      </c>
      <c r="U31" s="41">
        <v>230983.30504917999</v>
      </c>
      <c r="V31" s="69">
        <v>665372.94167229999</v>
      </c>
      <c r="W31" s="67">
        <v>679068.79</v>
      </c>
      <c r="X31" s="62">
        <v>1.9399042058707039</v>
      </c>
      <c r="Y31" s="62">
        <v>2.0583716995280721E-2</v>
      </c>
      <c r="Z31" s="63">
        <v>1.4350256757557148E-3</v>
      </c>
    </row>
    <row r="32" spans="2:26" ht="13.95" customHeight="1" x14ac:dyDescent="0.3">
      <c r="G32" s="300" t="s">
        <v>77</v>
      </c>
      <c r="H32" s="301"/>
      <c r="I32" s="70">
        <v>123636893.73999998</v>
      </c>
      <c r="J32" s="70">
        <v>114561477.52000001</v>
      </c>
      <c r="K32" s="70">
        <v>50328012.030000016</v>
      </c>
      <c r="L32" s="70">
        <v>42433255.100000001</v>
      </c>
      <c r="M32" s="70">
        <v>50692292.800000004</v>
      </c>
      <c r="N32" s="70">
        <v>77229238.779999986</v>
      </c>
      <c r="O32" s="70">
        <v>2057897.32</v>
      </c>
      <c r="P32" s="70">
        <v>12271134.779999999</v>
      </c>
      <c r="Q32" s="68">
        <v>473210202.06999999</v>
      </c>
      <c r="S32" s="42">
        <v>24</v>
      </c>
      <c r="T32" s="43" t="s">
        <v>65</v>
      </c>
      <c r="U32" s="44">
        <v>13044511.5441947</v>
      </c>
      <c r="V32" s="44">
        <v>15327678.329590071</v>
      </c>
      <c r="W32" s="44">
        <v>0</v>
      </c>
      <c r="X32" s="45">
        <v>-1</v>
      </c>
      <c r="Y32" s="45">
        <v>-1</v>
      </c>
      <c r="Z32" s="46">
        <v>0</v>
      </c>
    </row>
    <row r="33" spans="3:26" ht="14.4" customHeight="1" x14ac:dyDescent="0.3">
      <c r="C33" s="11"/>
      <c r="Q33" s="276" t="s">
        <v>225</v>
      </c>
      <c r="R33" s="21"/>
      <c r="S33" s="42">
        <v>25</v>
      </c>
      <c r="T33" s="43" t="s">
        <v>76</v>
      </c>
      <c r="U33" s="44">
        <v>449441.38718811999</v>
      </c>
      <c r="V33" s="44">
        <v>417438.15257810999</v>
      </c>
      <c r="W33" s="44">
        <v>0</v>
      </c>
      <c r="X33" s="45">
        <v>-1</v>
      </c>
      <c r="Y33" s="45">
        <v>-1</v>
      </c>
      <c r="Z33" s="46">
        <v>0</v>
      </c>
    </row>
    <row r="34" spans="3:26" ht="14.4" customHeight="1" x14ac:dyDescent="0.3">
      <c r="C34" s="11"/>
      <c r="Q34" s="278" t="s">
        <v>43</v>
      </c>
      <c r="R34" s="21"/>
      <c r="S34" s="42">
        <v>26</v>
      </c>
      <c r="T34" s="43" t="s">
        <v>161</v>
      </c>
      <c r="U34" s="44">
        <v>0</v>
      </c>
      <c r="V34" s="44">
        <v>3764.9647209300001</v>
      </c>
      <c r="W34" s="44">
        <v>0</v>
      </c>
      <c r="X34" s="45" t="s">
        <v>154</v>
      </c>
      <c r="Y34" s="45">
        <v>-1</v>
      </c>
      <c r="Z34" s="46">
        <v>0</v>
      </c>
    </row>
    <row r="35" spans="3:26" ht="14.4" customHeight="1" x14ac:dyDescent="0.3">
      <c r="M35" s="290">
        <f>M32+P32</f>
        <v>62963427.580000006</v>
      </c>
      <c r="Q35" s="275" t="s">
        <v>116</v>
      </c>
      <c r="R35" s="21"/>
      <c r="S35" s="42">
        <v>27</v>
      </c>
      <c r="T35" s="43" t="s">
        <v>75</v>
      </c>
      <c r="U35" s="44">
        <v>19301.402819090003</v>
      </c>
      <c r="V35" s="44"/>
      <c r="W35" s="44">
        <v>0</v>
      </c>
      <c r="X35" s="45">
        <v>-1</v>
      </c>
      <c r="Y35" s="45" t="s">
        <v>154</v>
      </c>
      <c r="Z35" s="46">
        <v>0</v>
      </c>
    </row>
    <row r="36" spans="3:26" ht="14.4" customHeight="1" x14ac:dyDescent="0.3">
      <c r="R36" s="21"/>
      <c r="S36" s="300" t="s">
        <v>77</v>
      </c>
      <c r="T36" s="301"/>
      <c r="U36" s="68">
        <v>420745149.71579307</v>
      </c>
      <c r="V36" s="68">
        <v>465767765.76054537</v>
      </c>
      <c r="W36" s="68">
        <v>473210202.06999999</v>
      </c>
      <c r="X36" s="95">
        <v>0.12469556069665044</v>
      </c>
      <c r="Y36" s="95">
        <v>1.5978856538734432E-2</v>
      </c>
      <c r="Z36" s="95">
        <v>1</v>
      </c>
    </row>
    <row r="37" spans="3:26" ht="14.4" customHeight="1" x14ac:dyDescent="0.3">
      <c r="C37" s="11"/>
      <c r="M37" s="290"/>
      <c r="R37" s="21"/>
      <c r="Z37" s="276" t="s">
        <v>225</v>
      </c>
    </row>
    <row r="38" spans="3:26" ht="14.4" customHeight="1" x14ac:dyDescent="0.3">
      <c r="C38" s="11"/>
      <c r="Z38" s="278" t="s">
        <v>27</v>
      </c>
    </row>
    <row r="39" spans="3:26" ht="14.4" customHeight="1" x14ac:dyDescent="0.3">
      <c r="Z39" s="275" t="s">
        <v>238</v>
      </c>
    </row>
    <row r="40" spans="3:26" ht="14.4" customHeight="1" x14ac:dyDescent="0.3">
      <c r="Z40" s="275" t="s">
        <v>236</v>
      </c>
    </row>
    <row r="41" spans="3:26" ht="14.4" customHeight="1" x14ac:dyDescent="0.3">
      <c r="Z41" s="275" t="s">
        <v>237</v>
      </c>
    </row>
    <row r="42" spans="3:26" ht="14.4" customHeight="1" x14ac:dyDescent="0.3">
      <c r="T42" s="273" t="s">
        <v>229</v>
      </c>
      <c r="Z42" s="21"/>
    </row>
  </sheetData>
  <mergeCells count="6">
    <mergeCell ref="S6:Z6"/>
    <mergeCell ref="S8:T8"/>
    <mergeCell ref="G8:H8"/>
    <mergeCell ref="G6:Q6"/>
    <mergeCell ref="S36:T36"/>
    <mergeCell ref="G32:H32"/>
  </mergeCells>
  <conditionalFormatting sqref="X9:Y31">
    <cfRule type="cellIs" dxfId="9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E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AX41"/>
  <sheetViews>
    <sheetView showGridLines="0" topLeftCell="H1" zoomScale="85" zoomScaleNormal="85" workbookViewId="0">
      <pane ySplit="8" topLeftCell="A12" activePane="bottomLeft" state="frozen"/>
      <selection pane="bottomLeft" activeCell="U35" sqref="U35:Z3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6" width="11.5546875" customWidth="1"/>
    <col min="7" max="7" width="4.109375" bestFit="1" customWidth="1"/>
    <col min="8" max="8" width="29.33203125" bestFit="1" customWidth="1"/>
    <col min="9" max="9" width="14.44140625" bestFit="1" customWidth="1"/>
    <col min="10" max="10" width="9.6640625" bestFit="1" customWidth="1"/>
    <col min="11" max="11" width="11.44140625" bestFit="1" customWidth="1"/>
    <col min="12" max="12" width="8.5546875" bestFit="1" customWidth="1"/>
    <col min="13" max="13" width="6.33203125" bestFit="1" customWidth="1"/>
    <col min="14" max="14" width="16.33203125" bestFit="1" customWidth="1"/>
    <col min="15" max="15" width="6" bestFit="1" customWidth="1"/>
    <col min="16" max="16" width="6" customWidth="1"/>
    <col min="17" max="17" width="9" bestFit="1" customWidth="1"/>
    <col min="18" max="18" width="11.5546875" customWidth="1"/>
    <col min="19" max="19" width="4.109375" bestFit="1" customWidth="1"/>
    <col min="20" max="20" width="31.33203125" customWidth="1"/>
    <col min="21" max="21" width="10.33203125" customWidth="1"/>
    <col min="22" max="22" width="11.109375" customWidth="1"/>
    <col min="23" max="23" width="9.33203125" customWidth="1"/>
    <col min="24" max="24" width="11.6640625" customWidth="1"/>
    <col min="25" max="25" width="14.109375" bestFit="1" customWidth="1"/>
    <col min="26" max="26" width="10" customWidth="1"/>
    <col min="27" max="27" width="11.5546875" customWidth="1"/>
    <col min="28" max="50" width="0" hidden="1" customWidth="1"/>
    <col min="51" max="16384" width="11.5546875" hidden="1"/>
  </cols>
  <sheetData>
    <row r="2" spans="2:26" ht="14.4" customHeight="1" x14ac:dyDescent="0.3">
      <c r="B2" s="21"/>
      <c r="C2" s="22" t="s">
        <v>2</v>
      </c>
    </row>
    <row r="3" spans="2:26" ht="15.6" x14ac:dyDescent="0.3">
      <c r="B3" s="21"/>
      <c r="C3" s="22" t="s">
        <v>1</v>
      </c>
      <c r="D3" s="3"/>
      <c r="E3" s="3"/>
    </row>
    <row r="4" spans="2:26" ht="16.2" thickBot="1" x14ac:dyDescent="0.35">
      <c r="B4" s="23"/>
      <c r="C4" s="24" t="s">
        <v>3</v>
      </c>
      <c r="D4" s="19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5" thickTop="1" x14ac:dyDescent="0.3">
      <c r="B5" s="1"/>
      <c r="C5" s="1"/>
      <c r="D5" s="3"/>
      <c r="E5" s="3"/>
    </row>
    <row r="6" spans="2:26" ht="14.4" customHeight="1" x14ac:dyDescent="0.3">
      <c r="B6" s="1"/>
      <c r="C6" s="37" t="s">
        <v>53</v>
      </c>
      <c r="D6" s="3"/>
      <c r="E6" s="3"/>
      <c r="G6" s="295" t="s">
        <v>240</v>
      </c>
      <c r="H6" s="297"/>
      <c r="I6" s="297"/>
      <c r="J6" s="297"/>
      <c r="K6" s="297"/>
      <c r="L6" s="297"/>
      <c r="M6" s="297"/>
      <c r="N6" s="297"/>
      <c r="O6" s="297"/>
      <c r="P6" s="297"/>
      <c r="Q6" s="296"/>
      <c r="S6" s="295" t="s">
        <v>98</v>
      </c>
      <c r="T6" s="297"/>
      <c r="U6" s="297"/>
      <c r="V6" s="297"/>
      <c r="W6" s="297"/>
      <c r="X6" s="297"/>
      <c r="Y6" s="297"/>
      <c r="Z6" s="296"/>
    </row>
    <row r="8" spans="2:26" x14ac:dyDescent="0.3">
      <c r="C8" s="4" t="s">
        <v>29</v>
      </c>
      <c r="D8" s="94">
        <v>42766</v>
      </c>
      <c r="E8" s="94">
        <v>43131</v>
      </c>
      <c r="G8" s="298" t="s">
        <v>39</v>
      </c>
      <c r="H8" s="299"/>
      <c r="I8" s="20" t="s">
        <v>44</v>
      </c>
      <c r="J8" s="20" t="s">
        <v>45</v>
      </c>
      <c r="K8" s="20" t="s">
        <v>46</v>
      </c>
      <c r="L8" s="20" t="s">
        <v>47</v>
      </c>
      <c r="M8" s="20" t="s">
        <v>48</v>
      </c>
      <c r="N8" s="20" t="s">
        <v>49</v>
      </c>
      <c r="O8" s="20" t="s">
        <v>50</v>
      </c>
      <c r="P8" s="20" t="s">
        <v>189</v>
      </c>
      <c r="Q8" s="20" t="s">
        <v>38</v>
      </c>
      <c r="S8" s="320"/>
      <c r="T8" s="320"/>
      <c r="U8" s="269">
        <v>42766</v>
      </c>
      <c r="V8" s="282">
        <v>43100</v>
      </c>
      <c r="W8" s="269">
        <v>43131</v>
      </c>
      <c r="X8" s="142" t="s">
        <v>40</v>
      </c>
      <c r="Y8" s="142" t="s">
        <v>41</v>
      </c>
      <c r="Z8" s="142" t="s">
        <v>42</v>
      </c>
    </row>
    <row r="9" spans="2:26" x14ac:dyDescent="0.3">
      <c r="C9" s="16" t="s">
        <v>44</v>
      </c>
      <c r="D9" s="71">
        <v>11140</v>
      </c>
      <c r="E9" s="71">
        <v>10597</v>
      </c>
      <c r="G9" s="38">
        <v>1</v>
      </c>
      <c r="H9" s="39" t="s">
        <v>57</v>
      </c>
      <c r="I9" s="73">
        <v>3274</v>
      </c>
      <c r="J9" s="73">
        <v>85</v>
      </c>
      <c r="K9" s="73">
        <v>1678</v>
      </c>
      <c r="L9" s="73">
        <v>243</v>
      </c>
      <c r="M9" s="73">
        <v>10</v>
      </c>
      <c r="N9" s="73">
        <v>4</v>
      </c>
      <c r="O9" s="73">
        <v>1</v>
      </c>
      <c r="P9" s="73">
        <v>22</v>
      </c>
      <c r="Q9" s="74">
        <v>5317</v>
      </c>
      <c r="S9" s="60">
        <v>1</v>
      </c>
      <c r="T9" s="39" t="s">
        <v>57</v>
      </c>
      <c r="U9" s="73">
        <v>4467</v>
      </c>
      <c r="V9" s="73">
        <v>5316</v>
      </c>
      <c r="W9" s="73">
        <v>5317</v>
      </c>
      <c r="X9" s="62">
        <v>0.1902843071412581</v>
      </c>
      <c r="Y9" s="62">
        <v>1.8811136192620204E-4</v>
      </c>
      <c r="Z9" s="63">
        <v>0.26179222058099461</v>
      </c>
    </row>
    <row r="10" spans="2:26" x14ac:dyDescent="0.3">
      <c r="C10" s="16" t="s">
        <v>46</v>
      </c>
      <c r="D10" s="71">
        <v>7446</v>
      </c>
      <c r="E10" s="71">
        <v>5955</v>
      </c>
      <c r="G10" s="38">
        <v>2</v>
      </c>
      <c r="H10" s="39" t="s">
        <v>62</v>
      </c>
      <c r="I10" s="73">
        <v>1720</v>
      </c>
      <c r="J10" s="73">
        <v>7</v>
      </c>
      <c r="K10" s="73">
        <v>2078</v>
      </c>
      <c r="L10" s="73">
        <v>271</v>
      </c>
      <c r="M10" s="73">
        <v>8</v>
      </c>
      <c r="N10" s="73">
        <v>3</v>
      </c>
      <c r="O10" s="73">
        <v>0</v>
      </c>
      <c r="P10" s="73">
        <v>0</v>
      </c>
      <c r="Q10" s="74">
        <v>4087</v>
      </c>
      <c r="S10" s="60">
        <v>2</v>
      </c>
      <c r="T10" s="39" t="s">
        <v>62</v>
      </c>
      <c r="U10" s="73">
        <v>3985</v>
      </c>
      <c r="V10" s="73">
        <v>4191</v>
      </c>
      <c r="W10" s="73">
        <v>4087</v>
      </c>
      <c r="X10" s="62">
        <v>2.5595984943538319E-2</v>
      </c>
      <c r="Y10" s="62">
        <v>-2.4815079933190209E-2</v>
      </c>
      <c r="Z10" s="63">
        <v>0.20123092072870508</v>
      </c>
    </row>
    <row r="11" spans="2:26" x14ac:dyDescent="0.3">
      <c r="C11" s="16" t="s">
        <v>47</v>
      </c>
      <c r="D11" s="71">
        <v>2413</v>
      </c>
      <c r="E11" s="71">
        <v>2207</v>
      </c>
      <c r="G11" s="38">
        <v>3</v>
      </c>
      <c r="H11" s="39" t="s">
        <v>58</v>
      </c>
      <c r="I11" s="73">
        <v>828</v>
      </c>
      <c r="J11" s="73">
        <v>73</v>
      </c>
      <c r="K11" s="73">
        <v>291</v>
      </c>
      <c r="L11" s="73">
        <v>489</v>
      </c>
      <c r="M11" s="73">
        <v>7</v>
      </c>
      <c r="N11" s="73">
        <v>13</v>
      </c>
      <c r="O11" s="73">
        <v>0</v>
      </c>
      <c r="P11" s="73">
        <v>7</v>
      </c>
      <c r="Q11" s="74">
        <v>1708</v>
      </c>
      <c r="S11" s="60">
        <v>3</v>
      </c>
      <c r="T11" s="61" t="s">
        <v>58</v>
      </c>
      <c r="U11" s="73">
        <v>1623</v>
      </c>
      <c r="V11" s="73">
        <v>1728</v>
      </c>
      <c r="W11" s="74">
        <v>1708</v>
      </c>
      <c r="X11" s="62">
        <v>5.2372150338878543E-2</v>
      </c>
      <c r="Y11" s="62">
        <v>-1.157407407407407E-2</v>
      </c>
      <c r="Z11" s="63">
        <v>8.4096504185130483E-2</v>
      </c>
    </row>
    <row r="12" spans="2:26" x14ac:dyDescent="0.3">
      <c r="C12" s="16" t="s">
        <v>45</v>
      </c>
      <c r="D12" s="71">
        <v>1309</v>
      </c>
      <c r="E12" s="71">
        <v>1297</v>
      </c>
      <c r="G12" s="60">
        <v>4</v>
      </c>
      <c r="H12" s="61" t="s">
        <v>59</v>
      </c>
      <c r="I12" s="73">
        <v>632</v>
      </c>
      <c r="J12" s="73">
        <v>1</v>
      </c>
      <c r="K12" s="73">
        <v>475</v>
      </c>
      <c r="L12" s="73">
        <v>141</v>
      </c>
      <c r="M12" s="73">
        <v>5</v>
      </c>
      <c r="N12" s="73">
        <v>9</v>
      </c>
      <c r="O12" s="73">
        <v>1</v>
      </c>
      <c r="P12" s="73">
        <v>0</v>
      </c>
      <c r="Q12" s="74">
        <v>1264</v>
      </c>
      <c r="S12" s="60">
        <v>4</v>
      </c>
      <c r="T12" s="39" t="s">
        <v>59</v>
      </c>
      <c r="U12" s="73">
        <v>1345</v>
      </c>
      <c r="V12" s="73">
        <v>1279</v>
      </c>
      <c r="W12" s="73">
        <v>1264</v>
      </c>
      <c r="X12" s="62">
        <v>-6.0223048327137541E-2</v>
      </c>
      <c r="Y12" s="62">
        <v>-1.1727912431587217E-2</v>
      </c>
      <c r="Z12" s="63">
        <v>6.2235352043328411E-2</v>
      </c>
    </row>
    <row r="13" spans="2:26" x14ac:dyDescent="0.3">
      <c r="C13" s="16" t="s">
        <v>49</v>
      </c>
      <c r="D13" s="71">
        <v>110</v>
      </c>
      <c r="E13" s="71">
        <v>101</v>
      </c>
      <c r="G13" s="60">
        <v>5</v>
      </c>
      <c r="H13" s="61" t="s">
        <v>61</v>
      </c>
      <c r="I13" s="73">
        <v>837</v>
      </c>
      <c r="J13" s="73">
        <v>1</v>
      </c>
      <c r="K13" s="73">
        <v>78</v>
      </c>
      <c r="L13" s="73">
        <v>87</v>
      </c>
      <c r="M13" s="73">
        <v>6</v>
      </c>
      <c r="N13" s="73">
        <v>7</v>
      </c>
      <c r="O13" s="73">
        <v>0</v>
      </c>
      <c r="P13" s="73">
        <v>8</v>
      </c>
      <c r="Q13" s="74">
        <v>1024</v>
      </c>
      <c r="S13" s="60">
        <v>5</v>
      </c>
      <c r="T13" s="61" t="s">
        <v>61</v>
      </c>
      <c r="U13" s="73">
        <v>1123</v>
      </c>
      <c r="V13" s="73">
        <v>1031</v>
      </c>
      <c r="W13" s="74">
        <v>1024</v>
      </c>
      <c r="X13" s="62">
        <v>-8.815672306322353E-2</v>
      </c>
      <c r="Y13" s="62">
        <v>-6.7895247332686592E-3</v>
      </c>
      <c r="Z13" s="63">
        <v>5.0418513047759725E-2</v>
      </c>
    </row>
    <row r="14" spans="2:26" x14ac:dyDescent="0.3">
      <c r="C14" s="16" t="s">
        <v>190</v>
      </c>
      <c r="D14" s="71">
        <v>140</v>
      </c>
      <c r="E14" s="71">
        <v>82</v>
      </c>
      <c r="G14" s="60">
        <v>6</v>
      </c>
      <c r="H14" s="61" t="s">
        <v>78</v>
      </c>
      <c r="I14" s="73">
        <v>25</v>
      </c>
      <c r="J14" s="73">
        <v>909</v>
      </c>
      <c r="K14" s="73">
        <v>0</v>
      </c>
      <c r="L14" s="73">
        <v>28</v>
      </c>
      <c r="M14" s="73">
        <v>0</v>
      </c>
      <c r="N14" s="73">
        <v>0</v>
      </c>
      <c r="O14" s="73">
        <v>0</v>
      </c>
      <c r="P14" s="73">
        <v>0</v>
      </c>
      <c r="Q14" s="74">
        <v>962</v>
      </c>
      <c r="S14" s="60">
        <v>6</v>
      </c>
      <c r="T14" s="61" t="s">
        <v>78</v>
      </c>
      <c r="U14" s="73">
        <v>1015</v>
      </c>
      <c r="V14" s="73">
        <v>966</v>
      </c>
      <c r="W14" s="74">
        <v>962</v>
      </c>
      <c r="X14" s="62">
        <v>-5.2216748768472931E-2</v>
      </c>
      <c r="Y14" s="62">
        <v>-4.1407867494823725E-3</v>
      </c>
      <c r="Z14" s="63">
        <v>4.736582964057115E-2</v>
      </c>
    </row>
    <row r="15" spans="2:26" x14ac:dyDescent="0.3">
      <c r="C15" s="16" t="s">
        <v>192</v>
      </c>
      <c r="D15" s="71">
        <v>0</v>
      </c>
      <c r="E15" s="71">
        <v>58</v>
      </c>
      <c r="G15" s="60">
        <v>7</v>
      </c>
      <c r="H15" s="61" t="s">
        <v>217</v>
      </c>
      <c r="I15" s="73">
        <v>333</v>
      </c>
      <c r="J15" s="73">
        <v>2</v>
      </c>
      <c r="K15" s="73">
        <v>131</v>
      </c>
      <c r="L15" s="73">
        <v>321</v>
      </c>
      <c r="M15" s="73">
        <v>4</v>
      </c>
      <c r="N15" s="73">
        <v>0</v>
      </c>
      <c r="O15" s="73">
        <v>1</v>
      </c>
      <c r="P15" s="73">
        <v>1</v>
      </c>
      <c r="Q15" s="74">
        <v>793</v>
      </c>
      <c r="S15" s="60">
        <v>7</v>
      </c>
      <c r="T15" s="61" t="s">
        <v>217</v>
      </c>
      <c r="U15" s="73">
        <v>833</v>
      </c>
      <c r="V15" s="73">
        <v>811</v>
      </c>
      <c r="W15" s="74">
        <v>793</v>
      </c>
      <c r="X15" s="62">
        <v>-4.8019207683073217E-2</v>
      </c>
      <c r="Y15" s="62">
        <v>-2.2194821208384674E-2</v>
      </c>
      <c r="Z15" s="63">
        <v>3.9044805514524862E-2</v>
      </c>
    </row>
    <row r="16" spans="2:26" x14ac:dyDescent="0.3">
      <c r="B16" s="9"/>
      <c r="C16" s="16" t="s">
        <v>191</v>
      </c>
      <c r="D16" s="71">
        <v>6</v>
      </c>
      <c r="E16" s="71">
        <v>13</v>
      </c>
      <c r="G16" s="60">
        <v>8</v>
      </c>
      <c r="H16" s="61" t="s">
        <v>60</v>
      </c>
      <c r="I16" s="73">
        <v>305</v>
      </c>
      <c r="J16" s="73">
        <v>7</v>
      </c>
      <c r="K16" s="73">
        <v>332</v>
      </c>
      <c r="L16" s="73">
        <v>115</v>
      </c>
      <c r="M16" s="73">
        <v>4</v>
      </c>
      <c r="N16" s="73">
        <v>1</v>
      </c>
      <c r="O16" s="73">
        <v>0</v>
      </c>
      <c r="P16" s="73">
        <v>6</v>
      </c>
      <c r="Q16" s="74">
        <v>770</v>
      </c>
      <c r="S16" s="60">
        <v>8</v>
      </c>
      <c r="T16" s="61" t="s">
        <v>60</v>
      </c>
      <c r="U16" s="73">
        <v>834</v>
      </c>
      <c r="V16" s="73">
        <v>810</v>
      </c>
      <c r="W16" s="74">
        <v>770</v>
      </c>
      <c r="X16" s="62">
        <v>-7.6738609112709799E-2</v>
      </c>
      <c r="Y16" s="62">
        <v>-4.9382716049382713E-2</v>
      </c>
      <c r="Z16" s="63">
        <v>3.7912358444116202E-2</v>
      </c>
    </row>
    <row r="17" spans="2:26" x14ac:dyDescent="0.3">
      <c r="B17" s="9"/>
      <c r="C17" s="17" t="s">
        <v>38</v>
      </c>
      <c r="D17" s="72">
        <v>22564</v>
      </c>
      <c r="E17" s="72">
        <v>20310</v>
      </c>
      <c r="G17" s="60">
        <v>9</v>
      </c>
      <c r="H17" s="61" t="s">
        <v>66</v>
      </c>
      <c r="I17" s="73">
        <v>441</v>
      </c>
      <c r="J17" s="73">
        <v>2</v>
      </c>
      <c r="K17" s="73">
        <v>201</v>
      </c>
      <c r="L17" s="73">
        <v>75</v>
      </c>
      <c r="M17" s="73">
        <v>2</v>
      </c>
      <c r="N17" s="73">
        <v>2</v>
      </c>
      <c r="O17" s="73">
        <v>0</v>
      </c>
      <c r="P17" s="73">
        <v>0</v>
      </c>
      <c r="Q17" s="74">
        <v>723</v>
      </c>
      <c r="S17" s="60">
        <v>9</v>
      </c>
      <c r="T17" s="61" t="s">
        <v>66</v>
      </c>
      <c r="U17" s="73">
        <v>744</v>
      </c>
      <c r="V17" s="73">
        <v>739</v>
      </c>
      <c r="W17" s="74">
        <v>723</v>
      </c>
      <c r="X17" s="62">
        <v>-2.8225806451612878E-2</v>
      </c>
      <c r="Y17" s="62">
        <v>-2.1650879566982417E-2</v>
      </c>
      <c r="Z17" s="63">
        <v>3.5598227474150666E-2</v>
      </c>
    </row>
    <row r="18" spans="2:26" x14ac:dyDescent="0.3">
      <c r="B18" s="9"/>
      <c r="C18" s="99" t="s">
        <v>116</v>
      </c>
      <c r="G18" s="60">
        <v>10</v>
      </c>
      <c r="H18" s="61" t="s">
        <v>69</v>
      </c>
      <c r="I18" s="73">
        <v>376</v>
      </c>
      <c r="J18" s="73">
        <v>24</v>
      </c>
      <c r="K18" s="73">
        <v>187</v>
      </c>
      <c r="L18" s="73">
        <v>53</v>
      </c>
      <c r="M18" s="73">
        <v>2</v>
      </c>
      <c r="N18" s="73">
        <v>0</v>
      </c>
      <c r="O18" s="73">
        <v>1</v>
      </c>
      <c r="P18" s="73">
        <v>0</v>
      </c>
      <c r="Q18" s="74">
        <v>643</v>
      </c>
      <c r="S18" s="60">
        <v>10</v>
      </c>
      <c r="T18" s="61" t="s">
        <v>69</v>
      </c>
      <c r="U18" s="73">
        <v>542</v>
      </c>
      <c r="V18" s="73">
        <v>678</v>
      </c>
      <c r="W18" s="74">
        <v>643</v>
      </c>
      <c r="X18" s="62">
        <v>0.18634686346863472</v>
      </c>
      <c r="Y18" s="62">
        <v>-5.1622418879056053E-2</v>
      </c>
      <c r="Z18" s="63">
        <v>3.1659281142294438E-2</v>
      </c>
    </row>
    <row r="19" spans="2:26" x14ac:dyDescent="0.3">
      <c r="B19" s="9"/>
      <c r="G19" s="60">
        <v>11</v>
      </c>
      <c r="H19" s="61" t="s">
        <v>71</v>
      </c>
      <c r="I19" s="73">
        <v>276</v>
      </c>
      <c r="J19" s="73">
        <v>3</v>
      </c>
      <c r="K19" s="73">
        <v>279</v>
      </c>
      <c r="L19" s="73">
        <v>47</v>
      </c>
      <c r="M19" s="73">
        <v>2</v>
      </c>
      <c r="N19" s="73">
        <v>3</v>
      </c>
      <c r="O19" s="73">
        <v>0</v>
      </c>
      <c r="P19" s="73">
        <v>12</v>
      </c>
      <c r="Q19" s="74">
        <v>622</v>
      </c>
      <c r="S19" s="60">
        <v>11</v>
      </c>
      <c r="T19" s="61" t="s">
        <v>71</v>
      </c>
      <c r="U19" s="73">
        <v>560</v>
      </c>
      <c r="V19" s="73">
        <v>597</v>
      </c>
      <c r="W19" s="74">
        <v>622</v>
      </c>
      <c r="X19" s="62">
        <v>0.11071428571428577</v>
      </c>
      <c r="Y19" s="62">
        <v>4.1876046901172526E-2</v>
      </c>
      <c r="Z19" s="63">
        <v>3.0625307730182176E-2</v>
      </c>
    </row>
    <row r="20" spans="2:26" x14ac:dyDescent="0.3">
      <c r="B20" s="9"/>
      <c r="G20" s="60">
        <v>12</v>
      </c>
      <c r="H20" s="61" t="s">
        <v>63</v>
      </c>
      <c r="I20" s="73">
        <v>408</v>
      </c>
      <c r="J20" s="73">
        <v>4</v>
      </c>
      <c r="K20" s="73">
        <v>58</v>
      </c>
      <c r="L20" s="73">
        <v>103</v>
      </c>
      <c r="M20" s="73">
        <v>5</v>
      </c>
      <c r="N20" s="73">
        <v>3</v>
      </c>
      <c r="O20" s="73">
        <v>0</v>
      </c>
      <c r="P20" s="73">
        <v>0</v>
      </c>
      <c r="Q20" s="74">
        <v>581</v>
      </c>
      <c r="S20" s="60">
        <v>12</v>
      </c>
      <c r="T20" s="61" t="s">
        <v>63</v>
      </c>
      <c r="U20" s="73">
        <v>537</v>
      </c>
      <c r="V20" s="73">
        <v>582</v>
      </c>
      <c r="W20" s="74">
        <v>581</v>
      </c>
      <c r="X20" s="62">
        <v>8.1936685288640509E-2</v>
      </c>
      <c r="Y20" s="62">
        <v>-1.7182130584192379E-3</v>
      </c>
      <c r="Z20" s="63">
        <v>2.8606597735105859E-2</v>
      </c>
    </row>
    <row r="21" spans="2:26" x14ac:dyDescent="0.3">
      <c r="G21" s="60">
        <v>13</v>
      </c>
      <c r="H21" s="61" t="s">
        <v>67</v>
      </c>
      <c r="I21" s="73">
        <v>287</v>
      </c>
      <c r="J21" s="73">
        <v>1</v>
      </c>
      <c r="K21" s="73">
        <v>60</v>
      </c>
      <c r="L21" s="73">
        <v>26</v>
      </c>
      <c r="M21" s="73">
        <v>3</v>
      </c>
      <c r="N21" s="73">
        <v>9</v>
      </c>
      <c r="O21" s="73">
        <v>1</v>
      </c>
      <c r="P21" s="73">
        <v>0</v>
      </c>
      <c r="Q21" s="74">
        <v>387</v>
      </c>
      <c r="S21" s="60">
        <v>13</v>
      </c>
      <c r="T21" s="61" t="s">
        <v>67</v>
      </c>
      <c r="U21" s="73">
        <v>329</v>
      </c>
      <c r="V21" s="73">
        <v>382</v>
      </c>
      <c r="W21" s="74">
        <v>387</v>
      </c>
      <c r="X21" s="62">
        <v>0.17629179331306988</v>
      </c>
      <c r="Y21" s="62">
        <v>1.308900523560208E-2</v>
      </c>
      <c r="Z21" s="63">
        <v>1.9054652880354506E-2</v>
      </c>
    </row>
    <row r="22" spans="2:26" x14ac:dyDescent="0.3">
      <c r="G22" s="60">
        <v>14</v>
      </c>
      <c r="H22" s="61" t="s">
        <v>74</v>
      </c>
      <c r="I22" s="73">
        <v>162</v>
      </c>
      <c r="J22" s="73">
        <v>5</v>
      </c>
      <c r="K22" s="73">
        <v>20</v>
      </c>
      <c r="L22" s="73">
        <v>128</v>
      </c>
      <c r="M22" s="73">
        <v>2</v>
      </c>
      <c r="N22" s="73">
        <v>0</v>
      </c>
      <c r="O22" s="73">
        <v>7</v>
      </c>
      <c r="P22" s="73">
        <v>0</v>
      </c>
      <c r="Q22" s="74">
        <v>324</v>
      </c>
      <c r="S22" s="60">
        <v>14</v>
      </c>
      <c r="T22" s="61" t="s">
        <v>74</v>
      </c>
      <c r="U22" s="73">
        <v>316</v>
      </c>
      <c r="V22" s="73">
        <v>329</v>
      </c>
      <c r="W22" s="74">
        <v>324</v>
      </c>
      <c r="X22" s="62">
        <v>2.5316455696202445E-2</v>
      </c>
      <c r="Y22" s="62">
        <v>-1.5197568389057725E-2</v>
      </c>
      <c r="Z22" s="63">
        <v>1.5952732644017725E-2</v>
      </c>
    </row>
    <row r="23" spans="2:26" x14ac:dyDescent="0.3">
      <c r="C23" s="1"/>
      <c r="G23" s="60">
        <v>15</v>
      </c>
      <c r="H23" s="61" t="s">
        <v>64</v>
      </c>
      <c r="I23" s="73">
        <v>260</v>
      </c>
      <c r="J23" s="73">
        <v>0</v>
      </c>
      <c r="K23" s="73">
        <v>3</v>
      </c>
      <c r="L23" s="73">
        <v>33</v>
      </c>
      <c r="M23" s="73">
        <v>5</v>
      </c>
      <c r="N23" s="73">
        <v>3</v>
      </c>
      <c r="O23" s="73">
        <v>0</v>
      </c>
      <c r="P23" s="73">
        <v>1</v>
      </c>
      <c r="Q23" s="74">
        <v>305</v>
      </c>
      <c r="S23" s="60">
        <v>15</v>
      </c>
      <c r="T23" s="61" t="s">
        <v>64</v>
      </c>
      <c r="U23" s="73">
        <v>317</v>
      </c>
      <c r="V23" s="73">
        <v>325</v>
      </c>
      <c r="W23" s="74">
        <v>305</v>
      </c>
      <c r="X23" s="62">
        <v>-3.7854889589905349E-2</v>
      </c>
      <c r="Y23" s="62">
        <v>-6.1538461538461542E-2</v>
      </c>
      <c r="Z23" s="63">
        <v>1.5017232890201871E-2</v>
      </c>
    </row>
    <row r="24" spans="2:26" x14ac:dyDescent="0.3">
      <c r="B24" s="9"/>
      <c r="C24" s="1"/>
      <c r="D24" s="11"/>
      <c r="G24" s="60">
        <v>16</v>
      </c>
      <c r="H24" s="61" t="s">
        <v>73</v>
      </c>
      <c r="I24" s="73">
        <v>192</v>
      </c>
      <c r="J24" s="73">
        <v>4</v>
      </c>
      <c r="K24" s="73">
        <v>24</v>
      </c>
      <c r="L24" s="73">
        <v>3</v>
      </c>
      <c r="M24" s="73">
        <v>3</v>
      </c>
      <c r="N24" s="73">
        <v>19</v>
      </c>
      <c r="O24" s="73">
        <v>0</v>
      </c>
      <c r="P24" s="73">
        <v>0</v>
      </c>
      <c r="Q24" s="74">
        <v>245</v>
      </c>
      <c r="S24" s="60">
        <v>16</v>
      </c>
      <c r="T24" s="61" t="s">
        <v>73</v>
      </c>
      <c r="U24" s="73">
        <v>234</v>
      </c>
      <c r="V24" s="73">
        <v>248</v>
      </c>
      <c r="W24" s="74">
        <v>245</v>
      </c>
      <c r="X24" s="62">
        <v>4.7008547008547064E-2</v>
      </c>
      <c r="Y24" s="62">
        <v>-1.2096774193548376E-2</v>
      </c>
      <c r="Z24" s="63">
        <v>1.2063023141309699E-2</v>
      </c>
    </row>
    <row r="25" spans="2:26" x14ac:dyDescent="0.3">
      <c r="B25" s="9"/>
      <c r="C25" s="1"/>
      <c r="D25" s="11"/>
      <c r="G25" s="60">
        <v>17</v>
      </c>
      <c r="H25" s="61" t="s">
        <v>72</v>
      </c>
      <c r="I25" s="73">
        <v>111</v>
      </c>
      <c r="J25" s="73">
        <v>0</v>
      </c>
      <c r="K25" s="73">
        <v>3</v>
      </c>
      <c r="L25" s="73">
        <v>24</v>
      </c>
      <c r="M25" s="73">
        <v>2</v>
      </c>
      <c r="N25" s="73">
        <v>10</v>
      </c>
      <c r="O25" s="73">
        <v>0</v>
      </c>
      <c r="P25" s="73">
        <v>1</v>
      </c>
      <c r="Q25" s="74">
        <v>151</v>
      </c>
      <c r="S25" s="60">
        <v>17</v>
      </c>
      <c r="T25" s="61" t="s">
        <v>72</v>
      </c>
      <c r="U25" s="73">
        <v>145</v>
      </c>
      <c r="V25" s="73">
        <v>157</v>
      </c>
      <c r="W25" s="74">
        <v>151</v>
      </c>
      <c r="X25" s="62">
        <v>4.1379310344827669E-2</v>
      </c>
      <c r="Y25" s="62">
        <v>-3.8216560509554132E-2</v>
      </c>
      <c r="Z25" s="63">
        <v>7.4347612013786315E-3</v>
      </c>
    </row>
    <row r="26" spans="2:26" x14ac:dyDescent="0.3">
      <c r="B26" s="9"/>
      <c r="C26" s="1"/>
      <c r="D26" s="11"/>
      <c r="G26" s="60">
        <v>18</v>
      </c>
      <c r="H26" s="61" t="s">
        <v>70</v>
      </c>
      <c r="I26" s="73">
        <v>75</v>
      </c>
      <c r="J26" s="73">
        <v>1</v>
      </c>
      <c r="K26" s="73">
        <v>56</v>
      </c>
      <c r="L26" s="73">
        <v>4</v>
      </c>
      <c r="M26" s="73">
        <v>3</v>
      </c>
      <c r="N26" s="73">
        <v>0</v>
      </c>
      <c r="O26" s="73">
        <v>0</v>
      </c>
      <c r="P26" s="73">
        <v>0</v>
      </c>
      <c r="Q26" s="74">
        <v>139</v>
      </c>
      <c r="S26" s="60">
        <v>18</v>
      </c>
      <c r="T26" s="61" t="s">
        <v>70</v>
      </c>
      <c r="U26" s="73">
        <v>138</v>
      </c>
      <c r="V26" s="73">
        <v>144</v>
      </c>
      <c r="W26" s="74">
        <v>139</v>
      </c>
      <c r="X26" s="62">
        <v>7.2463768115942351E-3</v>
      </c>
      <c r="Y26" s="62">
        <v>-3.472222222222221E-2</v>
      </c>
      <c r="Z26" s="63">
        <v>6.8439192516001968E-3</v>
      </c>
    </row>
    <row r="27" spans="2:26" x14ac:dyDescent="0.3">
      <c r="B27" s="9"/>
      <c r="C27" s="1"/>
      <c r="D27" s="11"/>
      <c r="G27" s="60">
        <v>19</v>
      </c>
      <c r="H27" s="61" t="s">
        <v>218</v>
      </c>
      <c r="I27" s="73">
        <v>12</v>
      </c>
      <c r="J27" s="73">
        <v>83</v>
      </c>
      <c r="K27" s="73">
        <v>1</v>
      </c>
      <c r="L27" s="73">
        <v>14</v>
      </c>
      <c r="M27" s="73">
        <v>0</v>
      </c>
      <c r="N27" s="73">
        <v>1</v>
      </c>
      <c r="O27" s="73">
        <v>0</v>
      </c>
      <c r="P27" s="73">
        <v>0</v>
      </c>
      <c r="Q27" s="74">
        <v>111</v>
      </c>
      <c r="S27" s="60">
        <v>19</v>
      </c>
      <c r="T27" s="61" t="s">
        <v>218</v>
      </c>
      <c r="U27" s="73">
        <v>167</v>
      </c>
      <c r="V27" s="73">
        <v>151</v>
      </c>
      <c r="W27" s="74">
        <v>111</v>
      </c>
      <c r="X27" s="62">
        <v>-0.33532934131736525</v>
      </c>
      <c r="Y27" s="62">
        <v>-0.26490066225165565</v>
      </c>
      <c r="Z27" s="63">
        <v>5.4652880354505171E-3</v>
      </c>
    </row>
    <row r="28" spans="2:26" x14ac:dyDescent="0.3">
      <c r="B28" s="9"/>
      <c r="C28" s="1"/>
      <c r="D28" s="11"/>
      <c r="G28" s="60">
        <v>20</v>
      </c>
      <c r="H28" s="65" t="s">
        <v>68</v>
      </c>
      <c r="I28" s="73">
        <v>24</v>
      </c>
      <c r="J28" s="73">
        <v>22</v>
      </c>
      <c r="K28" s="73">
        <v>0</v>
      </c>
      <c r="L28" s="73">
        <v>0</v>
      </c>
      <c r="M28" s="73">
        <v>7</v>
      </c>
      <c r="N28" s="73">
        <v>14</v>
      </c>
      <c r="O28" s="73">
        <v>0</v>
      </c>
      <c r="P28" s="73">
        <v>0</v>
      </c>
      <c r="Q28" s="74">
        <v>67</v>
      </c>
      <c r="S28" s="60">
        <v>20</v>
      </c>
      <c r="T28" s="65" t="s">
        <v>68</v>
      </c>
      <c r="U28" s="73">
        <v>69</v>
      </c>
      <c r="V28" s="73">
        <v>67</v>
      </c>
      <c r="W28" s="75">
        <v>67</v>
      </c>
      <c r="X28" s="62">
        <v>-2.8985507246376829E-2</v>
      </c>
      <c r="Y28" s="62">
        <v>0</v>
      </c>
      <c r="Z28" s="63">
        <v>3.2988675529295915E-3</v>
      </c>
    </row>
    <row r="29" spans="2:26" x14ac:dyDescent="0.3">
      <c r="B29" s="9"/>
      <c r="C29" s="1"/>
      <c r="D29" s="11"/>
      <c r="G29" s="60">
        <v>21</v>
      </c>
      <c r="H29" s="61" t="s">
        <v>227</v>
      </c>
      <c r="I29" s="73">
        <v>1</v>
      </c>
      <c r="J29" s="73">
        <v>48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4">
        <v>50</v>
      </c>
      <c r="S29" s="60">
        <v>21</v>
      </c>
      <c r="T29" s="61" t="s">
        <v>227</v>
      </c>
      <c r="U29" s="73">
        <v>16</v>
      </c>
      <c r="V29" s="73">
        <v>48</v>
      </c>
      <c r="W29" s="74">
        <v>50</v>
      </c>
      <c r="X29" s="62">
        <v>2.125</v>
      </c>
      <c r="Y29" s="62">
        <v>4.1666666666666741E-2</v>
      </c>
      <c r="Z29" s="63">
        <v>2.461841457410143E-3</v>
      </c>
    </row>
    <row r="30" spans="2:26" x14ac:dyDescent="0.3">
      <c r="B30" s="14"/>
      <c r="C30" s="1"/>
      <c r="D30" s="14"/>
      <c r="G30" s="60">
        <v>22</v>
      </c>
      <c r="H30" s="65" t="s">
        <v>160</v>
      </c>
      <c r="I30" s="73">
        <v>18</v>
      </c>
      <c r="J30" s="73">
        <v>2</v>
      </c>
      <c r="K30" s="73">
        <v>0</v>
      </c>
      <c r="L30" s="73">
        <v>2</v>
      </c>
      <c r="M30" s="73">
        <v>2</v>
      </c>
      <c r="N30" s="73">
        <v>0</v>
      </c>
      <c r="O30" s="73">
        <v>0</v>
      </c>
      <c r="P30" s="73">
        <v>0</v>
      </c>
      <c r="Q30" s="74">
        <v>24</v>
      </c>
      <c r="S30" s="60">
        <v>22</v>
      </c>
      <c r="T30" s="65" t="s">
        <v>160</v>
      </c>
      <c r="U30" s="73">
        <v>0</v>
      </c>
      <c r="V30" s="73">
        <v>22</v>
      </c>
      <c r="W30" s="75">
        <v>24</v>
      </c>
      <c r="X30" s="62" t="s">
        <v>154</v>
      </c>
      <c r="Y30" s="62">
        <v>9.0909090909090828E-2</v>
      </c>
      <c r="Z30" s="63">
        <v>1.1816838995568684E-3</v>
      </c>
    </row>
    <row r="31" spans="2:26" x14ac:dyDescent="0.3">
      <c r="B31" s="15"/>
      <c r="C31" s="1"/>
      <c r="D31" s="15"/>
      <c r="E31" s="15"/>
      <c r="G31" s="60">
        <v>23</v>
      </c>
      <c r="H31" s="61" t="s">
        <v>81</v>
      </c>
      <c r="I31" s="73">
        <v>0</v>
      </c>
      <c r="J31" s="73">
        <v>13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4">
        <v>13</v>
      </c>
      <c r="S31" s="60">
        <v>23</v>
      </c>
      <c r="T31" s="61" t="s">
        <v>81</v>
      </c>
      <c r="U31" s="73">
        <v>14</v>
      </c>
      <c r="V31" s="73">
        <v>13</v>
      </c>
      <c r="W31" s="74">
        <v>13</v>
      </c>
      <c r="X31" s="62">
        <v>-7.1428571428571397E-2</v>
      </c>
      <c r="Y31" s="62">
        <v>0</v>
      </c>
      <c r="Z31" s="63">
        <v>6.4007877892663715E-4</v>
      </c>
    </row>
    <row r="32" spans="2:26" ht="13.95" customHeight="1" x14ac:dyDescent="0.3">
      <c r="C32" s="1"/>
      <c r="G32" s="300" t="s">
        <v>77</v>
      </c>
      <c r="H32" s="301"/>
      <c r="I32" s="76">
        <v>10597</v>
      </c>
      <c r="J32" s="76">
        <v>1297</v>
      </c>
      <c r="K32" s="76">
        <v>5955</v>
      </c>
      <c r="L32" s="76">
        <v>2207</v>
      </c>
      <c r="M32" s="76">
        <v>82</v>
      </c>
      <c r="N32" s="76">
        <v>101</v>
      </c>
      <c r="O32" s="76">
        <v>13</v>
      </c>
      <c r="P32" s="76">
        <v>58</v>
      </c>
      <c r="Q32" s="77">
        <v>20310</v>
      </c>
      <c r="S32" s="42">
        <v>24</v>
      </c>
      <c r="T32" s="43" t="s">
        <v>65</v>
      </c>
      <c r="U32" s="78">
        <v>3154</v>
      </c>
      <c r="V32" s="284">
        <v>3238</v>
      </c>
      <c r="W32" s="78">
        <v>0</v>
      </c>
      <c r="X32" s="45">
        <v>-1</v>
      </c>
      <c r="Y32" s="45">
        <v>-1</v>
      </c>
      <c r="Z32" s="46">
        <v>0</v>
      </c>
    </row>
    <row r="33" spans="17:26" ht="14.4" customHeight="1" x14ac:dyDescent="0.3">
      <c r="Q33" s="276" t="s">
        <v>225</v>
      </c>
      <c r="R33" s="21"/>
      <c r="S33" s="42">
        <v>25</v>
      </c>
      <c r="T33" s="43" t="s">
        <v>76</v>
      </c>
      <c r="U33" s="78">
        <v>60</v>
      </c>
      <c r="V33" s="284">
        <v>61</v>
      </c>
      <c r="W33" s="78">
        <v>0</v>
      </c>
      <c r="X33" s="45">
        <v>-1</v>
      </c>
      <c r="Y33" s="45">
        <v>-1</v>
      </c>
      <c r="Z33" s="46">
        <v>0</v>
      </c>
    </row>
    <row r="34" spans="17:26" ht="14.4" customHeight="1" x14ac:dyDescent="0.3">
      <c r="Q34" s="275" t="s">
        <v>116</v>
      </c>
      <c r="R34" s="21"/>
      <c r="S34" s="42">
        <v>26</v>
      </c>
      <c r="T34" s="43" t="s">
        <v>161</v>
      </c>
      <c r="U34" s="78">
        <v>0</v>
      </c>
      <c r="V34" s="284">
        <v>5</v>
      </c>
      <c r="W34" s="78">
        <v>0</v>
      </c>
      <c r="X34" s="45" t="s">
        <v>154</v>
      </c>
      <c r="Y34" s="45">
        <v>-1</v>
      </c>
      <c r="Z34" s="46">
        <v>0</v>
      </c>
    </row>
    <row r="35" spans="17:26" ht="14.4" customHeight="1" x14ac:dyDescent="0.3">
      <c r="R35" s="21"/>
      <c r="S35" s="321" t="s">
        <v>77</v>
      </c>
      <c r="T35" s="321"/>
      <c r="U35" s="96">
        <v>19353</v>
      </c>
      <c r="V35" s="96">
        <v>20614</v>
      </c>
      <c r="W35" s="96">
        <v>20310</v>
      </c>
      <c r="X35" s="95">
        <v>4.9449697721283492E-2</v>
      </c>
      <c r="Y35" s="95">
        <v>-1.4747259144270886E-2</v>
      </c>
      <c r="Z35" s="95">
        <v>1</v>
      </c>
    </row>
    <row r="36" spans="17:26" ht="14.4" customHeight="1" x14ac:dyDescent="0.3">
      <c r="R36" s="21"/>
      <c r="Z36" s="276" t="s">
        <v>225</v>
      </c>
    </row>
    <row r="37" spans="17:26" ht="14.4" customHeight="1" x14ac:dyDescent="0.3">
      <c r="R37" s="21"/>
      <c r="Z37" s="275" t="s">
        <v>238</v>
      </c>
    </row>
    <row r="38" spans="17:26" ht="14.4" customHeight="1" x14ac:dyDescent="0.3">
      <c r="Z38" s="275" t="s">
        <v>236</v>
      </c>
    </row>
    <row r="39" spans="17:26" ht="14.4" customHeight="1" x14ac:dyDescent="0.3">
      <c r="Z39" s="275" t="s">
        <v>237</v>
      </c>
    </row>
    <row r="41" spans="17:26" ht="14.4" customHeight="1" x14ac:dyDescent="0.3">
      <c r="T41" s="273" t="s">
        <v>229</v>
      </c>
    </row>
  </sheetData>
  <mergeCells count="6">
    <mergeCell ref="S6:Z6"/>
    <mergeCell ref="S8:T8"/>
    <mergeCell ref="G6:Q6"/>
    <mergeCell ref="G8:H8"/>
    <mergeCell ref="S35:T35"/>
    <mergeCell ref="G32:H32"/>
  </mergeCells>
  <conditionalFormatting sqref="X9:Y31">
    <cfRule type="cellIs" dxfId="8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E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2018-03-21T23:17:21Z</dcterms:modified>
</cp:coreProperties>
</file>