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winArleyMartinezG\Documents\"/>
    </mc:Choice>
  </mc:AlternateContent>
  <xr:revisionPtr revIDLastSave="0" documentId="8_{EE18AE7F-F64B-4D46-9BEF-B2A65E958545}" xr6:coauthVersionLast="45" xr6:coauthVersionMax="45" xr10:uidLastSave="{00000000-0000-0000-0000-000000000000}"/>
  <bookViews>
    <workbookView xWindow="-110" yWindow="-110" windowWidth="19420" windowHeight="10420" tabRatio="648"/>
  </bookViews>
  <sheets>
    <sheet name="FID. INVERSION" sheetId="1" r:id="rId1"/>
    <sheet name="FID. INMOBILIARIOS" sheetId="2" r:id="rId2"/>
    <sheet name="FID. ADMINISTRACION" sheetId="3" r:id="rId3"/>
    <sheet name="OTROS FID." sheetId="5" r:id="rId4"/>
  </sheets>
  <calcPr calcId="191029"/>
  <customWorkbookViews>
    <customWorkbookView name="SERGIO CIFUENTES ROJAS - Personal View" guid="{BEBC8990-9A1B-4E12-8EF7-C00D20F5B617}" mergeInterval="0" personalView="1" maximized="1" windowWidth="1020" windowHeight="539" tabRatio="8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K4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5" i="1"/>
  <c r="K46" i="1"/>
  <c r="F47" i="5"/>
  <c r="H47" i="3"/>
  <c r="G47" i="2"/>
  <c r="F46" i="5"/>
  <c r="F42" i="5"/>
  <c r="H46" i="3"/>
  <c r="G46" i="2"/>
  <c r="G43" i="2"/>
  <c r="H45" i="3"/>
  <c r="G45" i="2"/>
  <c r="F45" i="5"/>
  <c r="F44" i="5"/>
  <c r="G44" i="2"/>
  <c r="F43" i="5"/>
  <c r="F41" i="5"/>
  <c r="G42" i="2"/>
  <c r="G41" i="2"/>
  <c r="F40" i="5"/>
  <c r="H40" i="3"/>
  <c r="G40" i="2"/>
  <c r="F39" i="5"/>
  <c r="H39" i="3"/>
  <c r="F38" i="5"/>
  <c r="H38" i="3"/>
  <c r="H35" i="3"/>
  <c r="H37" i="3"/>
  <c r="G38" i="2"/>
  <c r="A35" i="5"/>
  <c r="F37" i="5"/>
  <c r="G37" i="2"/>
  <c r="H36" i="3"/>
  <c r="G36" i="2"/>
  <c r="G5" i="2"/>
  <c r="G6" i="2"/>
  <c r="G9" i="2"/>
  <c r="G10" i="2"/>
  <c r="G8" i="2"/>
  <c r="G7" i="2"/>
  <c r="G13" i="2"/>
  <c r="G14" i="2"/>
  <c r="G12" i="2"/>
  <c r="G11" i="2"/>
  <c r="G17" i="2"/>
  <c r="G18" i="2"/>
  <c r="G16" i="2"/>
  <c r="G15" i="2"/>
  <c r="G21" i="2"/>
  <c r="G22" i="2"/>
  <c r="G20" i="2"/>
  <c r="G19" i="2"/>
  <c r="G25" i="2"/>
  <c r="G26" i="2"/>
  <c r="G24" i="2"/>
  <c r="G23" i="2"/>
  <c r="G29" i="2"/>
  <c r="G30" i="2"/>
  <c r="G28" i="2"/>
  <c r="G27" i="2"/>
  <c r="G33" i="2"/>
  <c r="G34" i="2"/>
  <c r="G32" i="2"/>
  <c r="G31" i="2"/>
  <c r="G35" i="2"/>
  <c r="H8" i="3"/>
  <c r="H10" i="3"/>
  <c r="H7" i="3"/>
  <c r="H9" i="3"/>
  <c r="H12" i="3"/>
  <c r="H14" i="3"/>
  <c r="H11" i="3"/>
  <c r="H13" i="3"/>
  <c r="H16" i="3"/>
  <c r="H18" i="3"/>
  <c r="H15" i="3"/>
  <c r="H17" i="3"/>
  <c r="H20" i="3"/>
  <c r="H22" i="3"/>
  <c r="H19" i="3"/>
  <c r="H21" i="3"/>
  <c r="H24" i="3"/>
  <c r="H26" i="3"/>
  <c r="H23" i="3"/>
  <c r="H25" i="3"/>
  <c r="H28" i="3"/>
  <c r="H30" i="3"/>
  <c r="H27" i="3"/>
  <c r="H29" i="3"/>
  <c r="H32" i="3"/>
  <c r="H34" i="3"/>
  <c r="H31" i="3"/>
  <c r="H33" i="3"/>
  <c r="H5" i="3"/>
  <c r="H6" i="3"/>
  <c r="F36" i="5"/>
  <c r="F8" i="5"/>
  <c r="F10" i="5"/>
  <c r="F12" i="5"/>
  <c r="F14" i="5"/>
  <c r="F16" i="5"/>
  <c r="F18" i="5"/>
  <c r="F20" i="5"/>
  <c r="F22" i="5"/>
  <c r="F24" i="5"/>
  <c r="F26" i="5"/>
  <c r="F28" i="5"/>
  <c r="F30" i="5"/>
  <c r="F32" i="5"/>
  <c r="F34" i="5"/>
  <c r="F31" i="5"/>
  <c r="F5" i="5"/>
  <c r="F6" i="5"/>
  <c r="F35" i="5"/>
  <c r="F33" i="5"/>
  <c r="H4" i="3"/>
  <c r="F7" i="5"/>
  <c r="F9" i="5"/>
  <c r="F11" i="5"/>
  <c r="F13" i="5"/>
  <c r="F15" i="5"/>
  <c r="F17" i="5"/>
  <c r="F19" i="5"/>
  <c r="F21" i="5"/>
  <c r="F23" i="5"/>
  <c r="F25" i="5"/>
  <c r="F27" i="5"/>
  <c r="F29" i="5"/>
  <c r="F4" i="5"/>
</calcChain>
</file>

<file path=xl/sharedStrings.xml><?xml version="1.0" encoding="utf-8"?>
<sst xmlns="http://schemas.openxmlformats.org/spreadsheetml/2006/main" count="164" uniqueCount="39">
  <si>
    <t>FONDO COMUN ORDINARIO</t>
  </si>
  <si>
    <t>OTROS DE INVERSION</t>
  </si>
  <si>
    <t>FONDOS COMUNES ESPECIALES</t>
  </si>
  <si>
    <t>DESTINACION ESPECIFICA</t>
  </si>
  <si>
    <t>FCE. MONEDA EXTRANJERA</t>
  </si>
  <si>
    <t>FDOS MUTUOS DE INVERSION</t>
  </si>
  <si>
    <t>FDOS PENSIONES VOLUNTARIAS</t>
  </si>
  <si>
    <t>OTROS</t>
  </si>
  <si>
    <t>FIDUCIA EN GARANTIA</t>
  </si>
  <si>
    <t>N.D.</t>
  </si>
  <si>
    <t>FIDUCIA PUBLICA</t>
  </si>
  <si>
    <t>TOTAL</t>
  </si>
  <si>
    <t>PROYECTOS DE CONSTRUCCION</t>
  </si>
  <si>
    <t>ADMINISTRACION Y PAGOS</t>
  </si>
  <si>
    <t>TESORERIA</t>
  </si>
  <si>
    <t xml:space="preserve">ADMINISTRACION  </t>
  </si>
  <si>
    <t>PATRIM. AUTON. PROCES. TITULAR.</t>
  </si>
  <si>
    <t>ADMINISTRACION DE CARTERA</t>
  </si>
  <si>
    <t>OTROS FIDEICOMISOS</t>
  </si>
  <si>
    <t>PENSIONES*</t>
  </si>
  <si>
    <t>ND</t>
  </si>
  <si>
    <t>FIDEICOMISOS DE INVERSION POR SUBTIPOS</t>
  </si>
  <si>
    <t>FIDEICOMISOS INMOBILIARIOS POR SUBTIPOS</t>
  </si>
  <si>
    <t>lo cual hizo que las fiduciarias reclasificaran todos sus fideicomisos, acorde con las nuevas instrucciones impartidas</t>
  </si>
  <si>
    <t xml:space="preserve">* A partir de la Carta Circular 110/03, la Superintendencia Bancaria creo un nuevo grupo para clasificar a las pensiones, </t>
  </si>
  <si>
    <t>por la entidad de control.</t>
  </si>
  <si>
    <t xml:space="preserve"> FIDEICOMISOS DE ADMINISTRACION</t>
  </si>
  <si>
    <t>Cifras en Millones de Pesos.</t>
  </si>
  <si>
    <t xml:space="preserve">OTROS FONDOS </t>
  </si>
  <si>
    <t>RECAUDOS Y CONTRIBUCIONES</t>
  </si>
  <si>
    <t>FUENTE: Superintendencia Financiera - FORMATO 169.</t>
  </si>
  <si>
    <t>Ley 550</t>
  </si>
  <si>
    <t>N.D</t>
  </si>
  <si>
    <t>CARTERAS COLECTIVAS</t>
  </si>
  <si>
    <t>NA</t>
  </si>
  <si>
    <t>N.A</t>
  </si>
  <si>
    <t>N.A.</t>
  </si>
  <si>
    <t>FECHA</t>
  </si>
  <si>
    <t>ANTES DE MARZO DE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</si>
</sst>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6"/>
      <name val="Arial"/>
      <family val="2"/>
    </font>
    <font>
      <sz val="8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3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/>
    <xf numFmtId="17" fontId="3" fillId="2" borderId="6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 vertical="center"/>
    </xf>
    <xf numFmtId="4" fontId="5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 indent="1"/>
    </xf>
    <xf numFmtId="17" fontId="3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/>
    <xf numFmtId="0" fontId="5" fillId="2" borderId="0" xfId="0" applyFont="1" applyFill="1" applyBorder="1" applyAlignment="1">
      <alignment horizontal="left" vertical="center" indent="3"/>
    </xf>
    <xf numFmtId="3" fontId="1" fillId="2" borderId="0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1"/>
    </xf>
    <xf numFmtId="17" fontId="3" fillId="2" borderId="10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" fontId="3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17" fontId="3" fillId="2" borderId="15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12" xfId="0" applyFont="1" applyFill="1" applyBorder="1"/>
    <xf numFmtId="17" fontId="1" fillId="2" borderId="5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17" fontId="1" fillId="2" borderId="1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C-4535-B892-21577E150594}"/>
            </c:ext>
          </c:extLst>
        </c:ser>
        <c:ser>
          <c:idx val="1"/>
          <c:order val="1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535-B892-21577E150594}"/>
            </c:ext>
          </c:extLst>
        </c:ser>
        <c:ser>
          <c:idx val="2"/>
          <c:order val="2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5C-4535-B892-21577E150594}"/>
            </c:ext>
          </c:extLst>
        </c:ser>
        <c:ser>
          <c:idx val="3"/>
          <c:order val="3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535-B892-21577E150594}"/>
            </c:ext>
          </c:extLst>
        </c:ser>
        <c:ser>
          <c:idx val="4"/>
          <c:order val="4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535-B892-21577E150594}"/>
            </c:ext>
          </c:extLst>
        </c:ser>
        <c:ser>
          <c:idx val="5"/>
          <c:order val="5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5C-4535-B892-21577E150594}"/>
            </c:ext>
          </c:extLst>
        </c:ser>
        <c:ser>
          <c:idx val="6"/>
          <c:order val="6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plus"/>
            <c:size val="9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('FID. INVERSION'!#REF!,'FID. INVERSION'!#REF!,'FID. INVERSION'!#REF!,'FID. INVERSION'!#REF!,'FID. INVERSION'!#REF!,'FID. INVERSION'!#REF!,'FID. INVERSION'!#REF!)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5C-4535-B892-21577E150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48928"/>
        <c:axId val="1"/>
      </c:lineChart>
      <c:catAx>
        <c:axId val="336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MILLONES 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48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1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7A-42DD-BC5C-6C0D28AB7943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A-42DD-BC5C-6C0D28AB794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A-42DD-BC5C-6C0D28AB7943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A-42DD-BC5C-6C0D28AB794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A-42DD-BC5C-6C0D28AB7943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7A-42DD-BC5C-6C0D28AB794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7A-42DD-BC5C-6C0D28AB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921-4DD1-8C28-8C99FB7277D4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21-4DD1-8C28-8C99FB7277D4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21-4DD1-8C28-8C99FB7277D4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21-4DD1-8C28-8C99FB7277D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1-4DD1-8C28-8C99FB727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E8F-4C4B-B967-1A6D64F13B2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8F-4C4B-B967-1A6D64F13B26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8F-4C4B-B967-1A6D64F13B2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E8F-4C4B-B967-1A6D64F13B26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8F-4C4B-B967-1A6D64F13B26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8F-4C4B-B967-1A6D64F13B26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8F-4C4B-B967-1A6D64F13B26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8F-4C4B-B967-1A6D64F13B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8F-4C4B-B967-1A6D64F13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66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753-48C4-AFE5-0726D57959C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753-48C4-AFE5-0726D57959C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753-48C4-AFE5-0726D57959C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753-48C4-AFE5-0726D57959C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753-48C4-AFE5-0726D57959C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753-48C4-AFE5-0726D57959C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753-48C4-AFE5-0726D57959C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753-48C4-AFE5-0726D57959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53-48C4-AFE5-0726D5795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322424"/>
        <c:axId val="1"/>
        <c:axId val="0"/>
      </c:bar3DChart>
      <c:catAx>
        <c:axId val="41832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8322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F-4E4F-980F-3C5E72DE9E9F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F-4E4F-980F-3C5E72DE9E9F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F-4E4F-980F-3C5E72DE9E9F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4F-4E4F-980F-3C5E72DE9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314552"/>
        <c:axId val="1"/>
        <c:axId val="0"/>
      </c:bar3DChart>
      <c:catAx>
        <c:axId val="41831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8314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B58-4239-8168-4F2F158FF70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58-4239-8168-4F2F158FF70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58-4239-8168-4F2F158FF70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58-4239-8168-4F2F158FF7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58-4239-8168-4F2F158FF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0F-40F5-8080-497DF05AD016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30F-40F5-8080-497DF05AD016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30F-40F5-8080-497DF05AD016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30F-40F5-8080-497DF05AD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875328"/>
        <c:axId val="1"/>
      </c:lineChart>
      <c:catAx>
        <c:axId val="333875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3875328"/>
        <c:crosses val="autoZero"/>
        <c:crossBetween val="midCat"/>
      </c:valAx>
      <c:spPr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9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7-4A84-B8F4-F07BC87104A8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7-4A84-B8F4-F07BC87104A8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7-4A84-B8F4-F07BC87104A8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C7-4A84-B8F4-F07BC87104A8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C7-4A84-B8F4-F07BC87104A8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C7-4A84-B8F4-F07BC8710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878608"/>
        <c:axId val="1"/>
        <c:axId val="0"/>
      </c:bar3DChart>
      <c:catAx>
        <c:axId val="33387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r>
                  <a:rPr lang="es-CO"/>
                  <a:t>Millones de US$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33387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88-4B36-B7AA-D351038E544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8-4B36-B7AA-D351038E544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8-4B36-B7AA-D351038E544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88-4B36-B7AA-D351038E5449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88-4B36-B7AA-D351038E5449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88-4B36-B7AA-D351038E544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8-4B36-B7AA-D351038E5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1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58-4F13-8187-485AD7E90F1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8-4F13-8187-485AD7E90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DBE-4C8F-A0C7-E854420EC4DA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BE-4C8F-A0C7-E854420EC4DA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BE-4C8F-A0C7-E854420EC4DA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DBE-4C8F-A0C7-E854420EC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50240"/>
        <c:axId val="1"/>
      </c:lineChart>
      <c:catAx>
        <c:axId val="336550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50240"/>
        <c:crosses val="autoZero"/>
        <c:crossBetween val="midCat"/>
      </c:valAx>
      <c:spPr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16-4E06-A969-7A0871A4B06C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16-4E06-A969-7A0871A4B06C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6-4E06-A969-7A0871A4B06C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16-4E06-A969-7A0871A4B06C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6-4E06-A969-7A0871A4B06C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6-4E06-A969-7A0871A4B06C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16-4E06-A969-7A0871A4B0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16-4E06-A969-7A0871A4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9999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C6B-45F1-B3BB-B1330DDC8025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B-45F1-B3BB-B1330DDC8025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B-45F1-B3BB-B1330DDC8025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B-45F1-B3BB-B1330DDC8025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B-45F1-B3BB-B1330DDC8025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B-45F1-B3BB-B1330DDC8025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B-45F1-B3BB-B1330DDC8025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B-45F1-B3BB-B1330DDC802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6B-45F1-B3BB-B1330DDC8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2"/>
      <c:rotY val="20"/>
      <c:depthPercent val="100"/>
      <c:rAngAx val="1"/>
    </c:view3D>
    <c:floor>
      <c:thickness val="0"/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1-4115-874E-D0052D91AE4E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1-4115-874E-D0052D91AE4E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11-4115-874E-D0052D91AE4E}"/>
              </c:ext>
            </c:extLst>
          </c:dPt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1-4115-874E-D0052D91AE4E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1-4115-874E-D0052D91AE4E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11-4115-874E-D0052D91AE4E}"/>
              </c:ext>
            </c:extLst>
          </c:dPt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1-4115-874E-D0052D91A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6416656"/>
        <c:axId val="1"/>
        <c:axId val="0"/>
      </c:bar3DChart>
      <c:catAx>
        <c:axId val="41641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41641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Maiandra GD"/>
              <a:ea typeface="Maiandra GD"/>
              <a:cs typeface="Maiandra GD"/>
            </a:defRPr>
          </a:pPr>
          <a:endParaRPr lang="es-CO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99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4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0000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27C-4142-BBE6-457576DA1F5D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7C-4142-BBE6-457576DA1F5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C-4142-BBE6-457576DA1F5D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7C-4142-BBE6-457576DA1F5D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C-4142-BBE6-457576DA1F5D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7C-4142-BBE6-457576DA1F5D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C-4142-BBE6-457576DA1F5D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7C-4142-BBE6-457576DA1F5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7C-4142-BBE6-457576DA1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1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7F-41D7-A187-134851834D2A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F-41D7-A187-134851834D2A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F-41D7-A187-134851834D2A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7F-41D7-A187-134851834D2A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F-41D7-A187-134851834D2A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F-41D7-A187-134851834D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F-41D7-A187-134851834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545-4AD6-8C23-C5E254123CA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45-4AD6-8C23-C5E254123CA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5-4AD6-8C23-C5E254123CA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5-4AD6-8C23-C5E254123CA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45-4AD6-8C23-C5E25412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E9-4E34-AE9A-02EE2D893EE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E9-4E34-AE9A-02EE2D893EE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9-4E34-AE9A-02EE2D893EE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C8E9-4E34-AE9A-02EE2D893EE9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E9-4E34-AE9A-02EE2D893EE9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9-4E34-AE9A-02EE2D893EE9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E9-4E34-AE9A-02EE2D893EE9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9-4E34-AE9A-02EE2D893EE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E9-4E34-AE9A-02EE2D893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1CE-4DFD-B0A8-EE37848211D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1CE-4DFD-B0A8-EE37848211D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1CE-4DFD-B0A8-EE37848211D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1CE-4DFD-B0A8-EE37848211D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1CE-4DFD-B0A8-EE37848211D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1CE-4DFD-B0A8-EE37848211D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1CE-4DFD-B0A8-EE37848211D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1CE-4DFD-B0A8-EE37848211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CE-4DFD-B0A8-EE378482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7424776"/>
        <c:axId val="1"/>
        <c:axId val="0"/>
      </c:bar3DChart>
      <c:catAx>
        <c:axId val="417424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7424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5-4BB5-A988-6C3153B7ADE4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5-4BB5-A988-6C3153B7ADE4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5-4BB5-A988-6C3153B7ADE4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F5-4BB5-A988-6C3153B7A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7428056"/>
        <c:axId val="1"/>
        <c:axId val="0"/>
      </c:bar3DChart>
      <c:catAx>
        <c:axId val="41742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7428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AC-45D3-B589-3C9B54C580B5}"/>
            </c:ext>
          </c:extLst>
        </c:ser>
        <c:ser>
          <c:idx val="1"/>
          <c:order val="1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AC-45D3-B589-3C9B54C580B5}"/>
            </c:ext>
          </c:extLst>
        </c:ser>
        <c:ser>
          <c:idx val="2"/>
          <c:order val="2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AC-45D3-B589-3C9B54C580B5}"/>
            </c:ext>
          </c:extLst>
        </c:ser>
        <c:ser>
          <c:idx val="3"/>
          <c:order val="3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AC-45D3-B589-3C9B54C58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13896"/>
        <c:axId val="1"/>
      </c:lineChart>
      <c:catAx>
        <c:axId val="418313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8313896"/>
        <c:crosses val="autoZero"/>
        <c:crossBetween val="midCat"/>
      </c:valAx>
      <c:spPr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9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0-4E20-BFDA-7169AE5E0313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0-4E20-BFDA-7169AE5E0313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0-4E20-BFDA-7169AE5E0313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0-4E20-BFDA-7169AE5E0313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0-4E20-BFDA-7169AE5E0313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A0-4E20-BFDA-7169AE5E0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6547288"/>
        <c:axId val="1"/>
        <c:axId val="0"/>
      </c:bar3DChart>
      <c:catAx>
        <c:axId val="33654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r>
                  <a:rPr lang="es-CO"/>
                  <a:t>Millones de US$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336547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9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0-407C-AE43-B9C4F3D528DB}"/>
            </c:ext>
          </c:extLst>
        </c:ser>
        <c:ser>
          <c:idx val="1"/>
          <c:order val="1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0-407C-AE43-B9C4F3D528DB}"/>
            </c:ext>
          </c:extLst>
        </c:ser>
        <c:ser>
          <c:idx val="2"/>
          <c:order val="2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0-407C-AE43-B9C4F3D528DB}"/>
            </c:ext>
          </c:extLst>
        </c:ser>
        <c:ser>
          <c:idx val="3"/>
          <c:order val="3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0-407C-AE43-B9C4F3D528DB}"/>
            </c:ext>
          </c:extLst>
        </c:ser>
        <c:ser>
          <c:idx val="4"/>
          <c:order val="4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00-407C-AE43-B9C4F3D528DB}"/>
            </c:ext>
          </c:extLst>
        </c:ser>
        <c:ser>
          <c:idx val="5"/>
          <c:order val="5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00-407C-AE43-B9C4F3D5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317176"/>
        <c:axId val="1"/>
        <c:axId val="0"/>
      </c:bar3DChart>
      <c:catAx>
        <c:axId val="41831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r>
                  <a:rPr lang="es-CO"/>
                  <a:t>Millones de US$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418317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7B-4EA3-A686-95A3B51C4C1F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7B-4EA3-A686-95A3B51C4C1F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EA3-A686-95A3B51C4C1F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B-4EA3-A686-95A3B51C4C1F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EA3-A686-95A3B51C4C1F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B-4EA3-A686-95A3B51C4C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B-4EA3-A686-95A3B51C4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1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26-44DD-9AA6-FA95873E5C0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6-44DD-9AA6-FA95873E5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B5-4C45-8E83-F6A3ED742A1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5-4C45-8E83-F6A3ED742A1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B5-4C45-8E83-F6A3ED742A1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B5-4C45-8E83-F6A3ED742A19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B5-4C45-8E83-F6A3ED742A19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B5-4C45-8E83-F6A3ED742A19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B5-4C45-8E83-F6A3ED742A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B5-4C45-8E83-F6A3ED742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9999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8ED-4B9C-B44E-799E16276FFA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ED-4B9C-B44E-799E16276FFA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ED-4B9C-B44E-799E16276FFA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ED-4B9C-B44E-799E16276FFA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ED-4B9C-B44E-799E16276FFA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ED-4B9C-B44E-799E16276FFA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ED-4B9C-B44E-799E16276FFA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ED-4B9C-B44E-799E16276FF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ED-4B9C-B44E-799E16276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2"/>
      <c:rotY val="20"/>
      <c:depthPercent val="100"/>
      <c:rAngAx val="1"/>
    </c:view3D>
    <c:floor>
      <c:thickness val="0"/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0-4BF2-986D-BA0F543FFDFE}"/>
            </c:ext>
          </c:extLst>
        </c:ser>
        <c:ser>
          <c:idx val="1"/>
          <c:order val="1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0-4BF2-986D-BA0F543FFDFE}"/>
            </c:ext>
          </c:extLst>
        </c:ser>
        <c:ser>
          <c:idx val="2"/>
          <c:order val="2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30-4BF2-986D-BA0F543FFDFE}"/>
              </c:ext>
            </c:extLst>
          </c:dPt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30-4BF2-986D-BA0F543FFDFE}"/>
            </c:ext>
          </c:extLst>
        </c:ser>
        <c:ser>
          <c:idx val="3"/>
          <c:order val="3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0-4BF2-986D-BA0F543FFDFE}"/>
            </c:ext>
          </c:extLst>
        </c:ser>
        <c:ser>
          <c:idx val="4"/>
          <c:order val="4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30-4BF2-986D-BA0F543FFDFE}"/>
              </c:ext>
            </c:extLst>
          </c:dPt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30-4BF2-986D-BA0F543FF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6053024"/>
        <c:axId val="1"/>
        <c:axId val="0"/>
      </c:bar3DChart>
      <c:catAx>
        <c:axId val="3360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336053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Maiandra GD"/>
              <a:ea typeface="Maiandra GD"/>
              <a:cs typeface="Maiandra GD"/>
            </a:defRPr>
          </a:pPr>
          <a:endParaRPr lang="es-CO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99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4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0000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9D-45C3-B63E-D364CC027E25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D-45C3-B63E-D364CC027E25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D-45C3-B63E-D364CC027E25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D-45C3-B63E-D364CC027E25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D-45C3-B63E-D364CC027E25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D-45C3-B63E-D364CC027E25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9D-45C3-B63E-D364CC027E25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9D-45C3-B63E-D364CC027E2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9D-45C3-B63E-D364CC027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1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AE-4385-BCFC-DCC574D7AC33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E-4385-BCFC-DCC574D7AC3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E-4385-BCFC-DCC574D7AC33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AE-4385-BCFC-DCC574D7AC3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E-4385-BCFC-DCC574D7AC33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E-4385-BCFC-DCC574D7AC3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AE-4385-BCFC-DCC574D7A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EF-43F9-9A84-D956EC1E5D28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EF-43F9-9A84-D956EC1E5D28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F-43F9-9A84-D956EC1E5D28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EF-43F9-9A84-D956EC1E5D2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EF-43F9-9A84-D956EC1E5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04E-49C6-8644-F91B2FED116C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4E-49C6-8644-F91B2FED116C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E-49C6-8644-F91B2FED116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104E-49C6-8644-F91B2FED116C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E-49C6-8644-F91B2FED116C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E-49C6-8644-F91B2FED116C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4E-49C6-8644-F91B2FED116C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4E-49C6-8644-F91B2FED11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4E-49C6-8644-F91B2FED1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55-4B1A-9E03-96F584E0906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55-4B1A-9E03-96F584E09066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55-4B1A-9E03-96F584E09066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55-4B1A-9E03-96F584E09066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55-4B1A-9E03-96F584E09066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55-4B1A-9E03-96F584E0906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55-4B1A-9E03-96F584E0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1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5D-4534-AB9B-69432D75CC68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5D-4534-AB9B-69432D75CC68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5D-4534-AB9B-69432D75CC68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5D-4534-AB9B-69432D75CC68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5D-4534-AB9B-69432D75CC6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5D-4534-AB9B-69432D75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DE7-446D-B997-BADFD850CD8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DE7-446D-B997-BADFD850CD8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DE7-446D-B997-BADFD850CD8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DE7-446D-B997-BADFD850CD8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E7-446D-B997-BADFD850CD8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E7-446D-B997-BADFD850CD8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DE7-446D-B997-BADFD850CD8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DE7-446D-B997-BADFD850CD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E7-446D-B997-BADFD850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6049744"/>
        <c:axId val="1"/>
        <c:axId val="0"/>
      </c:bar3DChart>
      <c:catAx>
        <c:axId val="33604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049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DD0-B06B-0BC6217C7620}"/>
            </c:ext>
          </c:extLst>
        </c:ser>
        <c:ser>
          <c:idx val="1"/>
          <c:order val="1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1-4DD0-B06B-0BC6217C7620}"/>
            </c:ext>
          </c:extLst>
        </c:ser>
        <c:ser>
          <c:idx val="2"/>
          <c:order val="2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1-4DD0-B06B-0BC6217C7620}"/>
            </c:ext>
          </c:extLst>
        </c:ser>
        <c:ser>
          <c:idx val="3"/>
          <c:order val="3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'OTROS FID.'!#REF!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1-4DD0-B06B-0BC6217C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6060568"/>
        <c:axId val="1"/>
        <c:axId val="0"/>
      </c:bar3DChart>
      <c:catAx>
        <c:axId val="33606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060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1-47BD-99D6-A54A71AED9D5}"/>
            </c:ext>
          </c:extLst>
        </c:ser>
        <c:ser>
          <c:idx val="1"/>
          <c:order val="1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1-47BD-99D6-A54A71AED9D5}"/>
            </c:ext>
          </c:extLst>
        </c:ser>
        <c:ser>
          <c:idx val="2"/>
          <c:order val="2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E1-47BD-99D6-A54A71AED9D5}"/>
            </c:ext>
          </c:extLst>
        </c:ser>
        <c:ser>
          <c:idx val="3"/>
          <c:order val="3"/>
          <c:tx>
            <c:strRef>
              <c:f>'OTROS FID.'!#REF!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('OTROS FID.'!#REF!,'OTROS FID.'!#REF!,'OTROS FID.'!#REF!,'OTROS FID.'!#REF!,'OTROS FID.'!#REF!,'OTROS FID.'!#REF!,'OTROS FID.'!#REF!)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E1-47BD-99D6-A54A71AE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61880"/>
        <c:axId val="1"/>
      </c:lineChart>
      <c:catAx>
        <c:axId val="33606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MILLONES 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061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FC-4F38-AD04-A46BA9CC8112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1FC-4F38-AD04-A46BA9CC8112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1FC-4F38-AD04-A46BA9CC8112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1FC-4F38-AD04-A46BA9CC8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112504"/>
        <c:axId val="1"/>
      </c:lineChart>
      <c:catAx>
        <c:axId val="420112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0112504"/>
        <c:crosses val="autoZero"/>
        <c:crossBetween val="midCat"/>
      </c:valAx>
      <c:spPr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9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D1C39F"/>
            </a:gs>
            <a:gs pos="35001">
              <a:srgbClr val="F0EBD5"/>
            </a:gs>
            <a:gs pos="100000">
              <a:srgbClr val="FFEFD1"/>
            </a:gs>
          </a:gsLst>
          <a:path path="rect">
            <a:fillToRect l="50000" t="50000" r="50000" b="50000"/>
          </a:path>
        </a:gradFill>
        <a:ln w="381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F-4D59-8229-B8AEC34E4E13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F-4D59-8229-B8AEC34E4E13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F-4D59-8229-B8AEC34E4E13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F-4D59-8229-B8AEC34E4E13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3F-4D59-8229-B8AEC34E4E13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3F-4D59-8229-B8AEC34E4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0113488"/>
        <c:axId val="1"/>
        <c:axId val="0"/>
      </c:bar3DChart>
      <c:catAx>
        <c:axId val="42011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r>
                  <a:rPr lang="es-CO"/>
                  <a:t>Millones de US$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Lucida Casual"/>
                <a:ea typeface="Lucida Casual"/>
                <a:cs typeface="Lucida Casual"/>
              </a:defRPr>
            </a:pPr>
            <a:endParaRPr lang="es-CO"/>
          </a:p>
        </c:txPr>
        <c:crossAx val="420113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F49-40EF-9E24-AEF561ECC06F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49-40EF-9E24-AEF561ECC06F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49-40EF-9E24-AEF561ECC06F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49-40EF-9E24-AEF561ECC06F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49-40EF-9E24-AEF561ECC06F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Lucida Casual"/>
                      <a:ea typeface="Lucida Casual"/>
                      <a:cs typeface="Lucida Casu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49-40EF-9E24-AEF561ECC0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Lucida Casual"/>
                    <a:ea typeface="Lucida Casual"/>
                    <a:cs typeface="Lucida Casu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49-40EF-9E24-AEF561ECC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Lucida Casual"/>
              <a:ea typeface="Lucida Casual"/>
              <a:cs typeface="Lucida Casu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1" i="0" u="none" strike="noStrike" baseline="0">
          <a:solidFill>
            <a:srgbClr val="000000"/>
          </a:solidFill>
          <a:latin typeface="Lucida Casual"/>
          <a:ea typeface="Lucida Casual"/>
          <a:cs typeface="Lucida Casu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40-4A2E-AE9D-1442E1889A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0-4A2E-AE9D-1442E1889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435-4A54-BDB3-20E38F969970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5-4A54-BDB3-20E38F969970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5-4A54-BDB3-20E38F969970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35-4A54-BDB3-20E38F969970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5-4A54-BDB3-20E38F969970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5-4A54-BDB3-20E38F969970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5-4A54-BDB3-20E38F9699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5-4A54-BDB3-20E38F969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9999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94-4980-99DA-DFCF2C6495DE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94-4980-99DA-DFCF2C6495DE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4-4980-99DA-DFCF2C6495DE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94-4980-99DA-DFCF2C6495DE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4-4980-99DA-DFCF2C6495DE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94-4980-99DA-DFCF2C6495DE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94-4980-99DA-DFCF2C6495DE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94-4980-99DA-DFCF2C6495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94-4980-99DA-DFCF2C64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2E-41FA-A27E-7C6E27D77D4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E-41FA-A27E-7C6E27D77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2"/>
      <c:rotY val="20"/>
      <c:depthPercent val="100"/>
      <c:rAngAx val="1"/>
    </c:view3D>
    <c:floor>
      <c:thickness val="0"/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5-4AF7-B7CF-1B222E52F357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5-4AF7-B7CF-1B222E52F357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F5-4AF7-B7CF-1B222E52F357}"/>
              </c:ext>
            </c:extLst>
          </c:dPt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5-4AF7-B7CF-1B222E52F357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5-4AF7-B7CF-1B222E52F357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F5-4AF7-B7CF-1B222E52F357}"/>
              </c:ext>
            </c:extLst>
          </c:dPt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F5-4AF7-B7CF-1B222E52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0105944"/>
        <c:axId val="1"/>
        <c:axId val="0"/>
      </c:bar3DChart>
      <c:catAx>
        <c:axId val="420105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420105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Maiandra GD"/>
              <a:ea typeface="Maiandra GD"/>
              <a:cs typeface="Maiandra GD"/>
            </a:defRPr>
          </a:pPr>
          <a:endParaRPr lang="es-CO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99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4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0000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BAA-443D-86D8-640A3766EA9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A-443D-86D8-640A3766EA9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A-443D-86D8-640A3766EA9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A-443D-86D8-640A3766EA99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A-443D-86D8-640A3766EA99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A-443D-86D8-640A3766EA99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A-443D-86D8-640A3766EA99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A-443D-86D8-640A3766EA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AA-443D-86D8-640A3766E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1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62-464E-9C10-324974FB1F27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62-464E-9C10-324974FB1F27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62-464E-9C10-324974FB1F27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62-464E-9C10-324974FB1F27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62-464E-9C10-324974FB1F27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62-464E-9C10-324974FB1F2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62-464E-9C10-324974FB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11E-4C0A-9889-C504835AD268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1E-4C0A-9889-C504835AD268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E-4C0A-9889-C504835AD268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E-4C0A-9889-C504835AD26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1E-4C0A-9889-C504835A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'FID. INVERSION'!#REF!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BB8-41A5-A3A2-D97B2523326A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B8-41A5-A3A2-D97B2523326A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B8-41A5-A3A2-D97B2523326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BB8-41A5-A3A2-D97B2523326A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B8-41A5-A3A2-D97B2523326A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B8-41A5-A3A2-D97B2523326A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B8-41A5-A3A2-D97B2523326A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B8-41A5-A3A2-D97B2523326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B8-41A5-A3A2-D97B2523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E9-4F72-9EE8-D26DCCF2A7F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E9-4F72-9EE8-D26DCCF2A7F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E9-4F72-9EE8-D26DCCF2A7F5}"/>
              </c:ext>
            </c:extLst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E9-4F72-9EE8-D26DCCF2A7F5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E9-4F72-9EE8-D26DCCF2A7F5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E9-4F72-9EE8-D26DCCF2A7F5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E9-4F72-9EE8-D26DCCF2A7F5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E9-4F72-9EE8-D26DCCF2A7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#REF!</c:f>
              <c:strCache>
                <c:ptCount val="4"/>
                <c:pt idx="0">
                  <c:v>ADMINISTRACION Y PAGOS</c:v>
                </c:pt>
                <c:pt idx="1">
                  <c:v>PATRIM. AUTON. PROCES. TITULAR.</c:v>
                </c:pt>
                <c:pt idx="2">
                  <c:v>ADMINISTRACION DE CARTERA</c:v>
                </c:pt>
                <c:pt idx="3">
                  <c:v>OTROS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4"/>
                <c:pt idx="0">
                  <c:v>11728298.476121401</c:v>
                </c:pt>
                <c:pt idx="1">
                  <c:v>1370788.8599488605</c:v>
                </c:pt>
                <c:pt idx="2">
                  <c:v>491063.72204179014</c:v>
                </c:pt>
                <c:pt idx="3">
                  <c:v>5159499.3838188946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9-4F72-9EE8-D26DCCF2A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FE3-47CD-85A0-297B7BEBEF6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FE3-47CD-85A0-297B7BEBEF6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FE3-47CD-85A0-297B7BEBEF6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FE3-47CD-85A0-297B7BEBEF6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FE3-47CD-85A0-297B7BEBEF60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FE3-47CD-85A0-297B7BEBEF60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FE3-47CD-85A0-297B7BEBEF60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FE3-47CD-85A0-297B7BEBEF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3-47CD-85A0-297B7BEBE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1077480"/>
        <c:axId val="1"/>
        <c:axId val="0"/>
      </c:bar3DChart>
      <c:catAx>
        <c:axId val="421077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1077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5-436E-8BE6-C11264C6E84E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5-436E-8BE6-C11264C6E84E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5-436E-8BE6-C11264C6E84E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5-436E-8BE6-C11264C6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1070920"/>
        <c:axId val="1"/>
        <c:axId val="0"/>
      </c:bar3DChart>
      <c:catAx>
        <c:axId val="42107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1070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BC-42CB-AE7C-7A6DCF44015C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BC-42CB-AE7C-7A6DCF44015C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C-42CB-AE7C-7A6DCF44015C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BC-42CB-AE7C-7A6DCF44015C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C-42CB-AE7C-7A6DCF44015C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BC-42CB-AE7C-7A6DCF44015C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C-42CB-AE7C-7A6DCF44015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BC-42CB-AE7C-7A6DCF44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9999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F64-4CEE-B895-0797FA2D5598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64-4CEE-B895-0797FA2D5598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4-4CEE-B895-0797FA2D5598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64-4CEE-B895-0797FA2D5598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4-4CEE-B895-0797FA2D5598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64-4CEE-B895-0797FA2D5598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64-4CEE-B895-0797FA2D5598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64-4CEE-B895-0797FA2D559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64-4CEE-B895-0797FA2D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2"/>
      <c:rotY val="20"/>
      <c:depthPercent val="100"/>
      <c:rAngAx val="1"/>
    </c:view3D>
    <c:floor>
      <c:thickness val="0"/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CC00"/>
            </a:gs>
            <a:gs pos="100000">
              <a:srgbClr val="FFCC99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D-43D6-B64D-994AB27B3421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D-43D6-B64D-994AB27B3421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3D-43D6-B64D-994AB27B3421}"/>
              </c:ext>
            </c:extLst>
          </c:dPt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D-43D6-B64D-994AB27B3421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3D-43D6-B64D-994AB27B3421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3D-43D6-B64D-994AB27B3421}"/>
              </c:ext>
            </c:extLst>
          </c:dPt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3D-43D6-B64D-994AB27B3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7912656"/>
        <c:axId val="1"/>
        <c:axId val="0"/>
      </c:bar3DChart>
      <c:catAx>
        <c:axId val="41791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es-CO"/>
          </a:p>
        </c:txPr>
        <c:crossAx val="417912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Maiandra GD"/>
              <a:ea typeface="Maiandra GD"/>
              <a:cs typeface="Maiandra GD"/>
            </a:defRPr>
          </a:pPr>
          <a:endParaRPr lang="es-CO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99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4"/>
          <c:dPt>
            <c:idx val="0"/>
            <c:bubble3D val="0"/>
            <c:spPr>
              <a:gradFill rotWithShape="0">
                <a:gsLst>
                  <a:gs pos="0">
                    <a:srgbClr val="FFFFFF"/>
                  </a:gs>
                  <a:gs pos="100000">
                    <a:srgbClr val="0000FF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9C-49CB-8DA6-ABF6CD234428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9C-49CB-8DA6-ABF6CD234428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9C-49CB-8DA6-ABF6CD234428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C-49CB-8DA6-ABF6CD234428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9C-49CB-8DA6-ABF6CD234428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9C-49CB-8DA6-ABF6CD234428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9C-49CB-8DA6-ABF6CD234428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Maiandra GD"/>
                      <a:ea typeface="Maiandra GD"/>
                      <a:cs typeface="Maiandra GD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9C-49CB-8DA6-ABF6CD23442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'FID. INVERSION'!#REF!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9C-49CB-8DA6-ABF6CD23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18" Type="http://schemas.openxmlformats.org/officeDocument/2006/relationships/chart" Target="../charts/chart46.xml"/><Relationship Id="rId26" Type="http://schemas.openxmlformats.org/officeDocument/2006/relationships/chart" Target="../charts/chart54.xml"/><Relationship Id="rId3" Type="http://schemas.openxmlformats.org/officeDocument/2006/relationships/chart" Target="../charts/chart31.xml"/><Relationship Id="rId21" Type="http://schemas.openxmlformats.org/officeDocument/2006/relationships/chart" Target="../charts/chart49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17" Type="http://schemas.openxmlformats.org/officeDocument/2006/relationships/chart" Target="../charts/chart45.xml"/><Relationship Id="rId25" Type="http://schemas.openxmlformats.org/officeDocument/2006/relationships/chart" Target="../charts/chart53.xml"/><Relationship Id="rId2" Type="http://schemas.openxmlformats.org/officeDocument/2006/relationships/chart" Target="../charts/chart30.xml"/><Relationship Id="rId16" Type="http://schemas.openxmlformats.org/officeDocument/2006/relationships/chart" Target="../charts/chart44.xml"/><Relationship Id="rId20" Type="http://schemas.openxmlformats.org/officeDocument/2006/relationships/chart" Target="../charts/chart48.xml"/><Relationship Id="rId29" Type="http://schemas.openxmlformats.org/officeDocument/2006/relationships/chart" Target="../charts/chart57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24" Type="http://schemas.openxmlformats.org/officeDocument/2006/relationships/chart" Target="../charts/chart52.xml"/><Relationship Id="rId5" Type="http://schemas.openxmlformats.org/officeDocument/2006/relationships/chart" Target="../charts/chart33.xml"/><Relationship Id="rId15" Type="http://schemas.openxmlformats.org/officeDocument/2006/relationships/chart" Target="../charts/chart43.xml"/><Relationship Id="rId23" Type="http://schemas.openxmlformats.org/officeDocument/2006/relationships/chart" Target="../charts/chart51.xml"/><Relationship Id="rId28" Type="http://schemas.openxmlformats.org/officeDocument/2006/relationships/chart" Target="../charts/chart56.xml"/><Relationship Id="rId10" Type="http://schemas.openxmlformats.org/officeDocument/2006/relationships/chart" Target="../charts/chart38.xml"/><Relationship Id="rId19" Type="http://schemas.openxmlformats.org/officeDocument/2006/relationships/chart" Target="../charts/chart47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Relationship Id="rId22" Type="http://schemas.openxmlformats.org/officeDocument/2006/relationships/chart" Target="../charts/chart50.xml"/><Relationship Id="rId27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70</xdr:row>
      <xdr:rowOff>0</xdr:rowOff>
    </xdr:from>
    <xdr:to>
      <xdr:col>6</xdr:col>
      <xdr:colOff>438150</xdr:colOff>
      <xdr:row>70</xdr:row>
      <xdr:rowOff>0</xdr:rowOff>
    </xdr:to>
    <xdr:graphicFrame macro="">
      <xdr:nvGraphicFramePr>
        <xdr:cNvPr id="12898" name="Gráfico 1">
          <a:extLst>
            <a:ext uri="{FF2B5EF4-FFF2-40B4-BE49-F238E27FC236}">
              <a16:creationId xmlns:a16="http://schemas.microsoft.com/office/drawing/2014/main" id="{258812DD-7EDC-4070-B502-C475D98E4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899" name="Gráfico 2">
          <a:extLst>
            <a:ext uri="{FF2B5EF4-FFF2-40B4-BE49-F238E27FC236}">
              <a16:creationId xmlns:a16="http://schemas.microsoft.com/office/drawing/2014/main" id="{7168EFED-3361-4062-8260-24E1B9935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0" name="Gráfico 3">
          <a:extLst>
            <a:ext uri="{FF2B5EF4-FFF2-40B4-BE49-F238E27FC236}">
              <a16:creationId xmlns:a16="http://schemas.microsoft.com/office/drawing/2014/main" id="{739DB0D1-6E4B-439E-A815-087AE94D7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1" name="Gráfico 4">
          <a:extLst>
            <a:ext uri="{FF2B5EF4-FFF2-40B4-BE49-F238E27FC236}">
              <a16:creationId xmlns:a16="http://schemas.microsoft.com/office/drawing/2014/main" id="{71D0B3B3-59FE-4D4F-9F00-A9745BE09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2" name="Gráfico 5">
          <a:extLst>
            <a:ext uri="{FF2B5EF4-FFF2-40B4-BE49-F238E27FC236}">
              <a16:creationId xmlns:a16="http://schemas.microsoft.com/office/drawing/2014/main" id="{32C55B04-F11A-45AB-ADBC-33B0C5F23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3" name="Gráfico 6">
          <a:extLst>
            <a:ext uri="{FF2B5EF4-FFF2-40B4-BE49-F238E27FC236}">
              <a16:creationId xmlns:a16="http://schemas.microsoft.com/office/drawing/2014/main" id="{4B027370-C010-4438-BE70-B608B3E43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4" name="Gráfico 7">
          <a:extLst>
            <a:ext uri="{FF2B5EF4-FFF2-40B4-BE49-F238E27FC236}">
              <a16:creationId xmlns:a16="http://schemas.microsoft.com/office/drawing/2014/main" id="{AB975ED4-2F30-436B-AE92-39D25585A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5" name="Gráfico 8">
          <a:extLst>
            <a:ext uri="{FF2B5EF4-FFF2-40B4-BE49-F238E27FC236}">
              <a16:creationId xmlns:a16="http://schemas.microsoft.com/office/drawing/2014/main" id="{A5FEBE3F-2F4D-4DFA-98F7-F9335BB94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6" name="Gráfico 9">
          <a:extLst>
            <a:ext uri="{FF2B5EF4-FFF2-40B4-BE49-F238E27FC236}">
              <a16:creationId xmlns:a16="http://schemas.microsoft.com/office/drawing/2014/main" id="{20110A94-6BFE-40E2-B5B4-A31289073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7" name="Gráfico 10">
          <a:extLst>
            <a:ext uri="{FF2B5EF4-FFF2-40B4-BE49-F238E27FC236}">
              <a16:creationId xmlns:a16="http://schemas.microsoft.com/office/drawing/2014/main" id="{90D42E79-23F6-4051-9783-36B83E482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8" name="Gráfico 11">
          <a:extLst>
            <a:ext uri="{FF2B5EF4-FFF2-40B4-BE49-F238E27FC236}">
              <a16:creationId xmlns:a16="http://schemas.microsoft.com/office/drawing/2014/main" id="{9C676BA3-0133-490B-B4B4-C48C76CC0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09" name="Gráfico 12">
          <a:extLst>
            <a:ext uri="{FF2B5EF4-FFF2-40B4-BE49-F238E27FC236}">
              <a16:creationId xmlns:a16="http://schemas.microsoft.com/office/drawing/2014/main" id="{6BD94016-F769-4AE2-B5FA-7F94CFCE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10" name="Gráfico 13">
          <a:extLst>
            <a:ext uri="{FF2B5EF4-FFF2-40B4-BE49-F238E27FC236}">
              <a16:creationId xmlns:a16="http://schemas.microsoft.com/office/drawing/2014/main" id="{636F2AF0-8D24-4765-AEF3-8261080A8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911" name="Gráfico 14">
          <a:extLst>
            <a:ext uri="{FF2B5EF4-FFF2-40B4-BE49-F238E27FC236}">
              <a16:creationId xmlns:a16="http://schemas.microsoft.com/office/drawing/2014/main" id="{2434773C-961F-465B-9380-B10BFCEE3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609600</xdr:colOff>
      <xdr:row>61</xdr:row>
      <xdr:rowOff>0</xdr:rowOff>
    </xdr:from>
    <xdr:to>
      <xdr:col>5</xdr:col>
      <xdr:colOff>495300</xdr:colOff>
      <xdr:row>64</xdr:row>
      <xdr:rowOff>95250</xdr:rowOff>
    </xdr:to>
    <xdr:sp macro="" textlink="">
      <xdr:nvSpPr>
        <xdr:cNvPr id="12912" name="AutoShape 25">
          <a:extLst>
            <a:ext uri="{FF2B5EF4-FFF2-40B4-BE49-F238E27FC236}">
              <a16:creationId xmlns:a16="http://schemas.microsoft.com/office/drawing/2014/main" id="{0F09A40F-75A3-42D7-8A84-3528413A343F}"/>
            </a:ext>
          </a:extLst>
        </xdr:cNvPr>
        <xdr:cNvSpPr>
          <a:spLocks noChangeArrowheads="1"/>
        </xdr:cNvSpPr>
      </xdr:nvSpPr>
      <xdr:spPr bwMode="auto">
        <a:xfrm>
          <a:off x="5327650" y="10369550"/>
          <a:ext cx="565150" cy="571500"/>
        </a:xfrm>
        <a:prstGeom prst="diamond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381000</xdr:colOff>
      <xdr:row>65</xdr:row>
      <xdr:rowOff>63500</xdr:rowOff>
    </xdr:from>
    <xdr:to>
      <xdr:col>5</xdr:col>
      <xdr:colOff>622300</xdr:colOff>
      <xdr:row>65</xdr:row>
      <xdr:rowOff>139700</xdr:rowOff>
    </xdr:to>
    <xdr:sp macro="" textlink="">
      <xdr:nvSpPr>
        <xdr:cNvPr id="12913" name="AutoShape 28">
          <a:extLst>
            <a:ext uri="{FF2B5EF4-FFF2-40B4-BE49-F238E27FC236}">
              <a16:creationId xmlns:a16="http://schemas.microsoft.com/office/drawing/2014/main" id="{8D9EE42F-DFF6-464D-BEC0-505134976536}"/>
            </a:ext>
          </a:extLst>
        </xdr:cNvPr>
        <xdr:cNvSpPr>
          <a:spLocks noChangeArrowheads="1"/>
        </xdr:cNvSpPr>
      </xdr:nvSpPr>
      <xdr:spPr bwMode="auto">
        <a:xfrm>
          <a:off x="5892800" y="11068050"/>
          <a:ext cx="0" cy="762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469900</xdr:colOff>
      <xdr:row>66</xdr:row>
      <xdr:rowOff>44450</xdr:rowOff>
    </xdr:from>
    <xdr:to>
      <xdr:col>4</xdr:col>
      <xdr:colOff>539750</xdr:colOff>
      <xdr:row>66</xdr:row>
      <xdr:rowOff>152400</xdr:rowOff>
    </xdr:to>
    <xdr:sp macro="" textlink="">
      <xdr:nvSpPr>
        <xdr:cNvPr id="12914" name="AutoShape 31">
          <a:extLst>
            <a:ext uri="{FF2B5EF4-FFF2-40B4-BE49-F238E27FC236}">
              <a16:creationId xmlns:a16="http://schemas.microsoft.com/office/drawing/2014/main" id="{C860D58F-5462-47CE-B0A8-4096E8F7D442}"/>
            </a:ext>
          </a:extLst>
        </xdr:cNvPr>
        <xdr:cNvSpPr>
          <a:spLocks noChangeArrowheads="1"/>
        </xdr:cNvSpPr>
      </xdr:nvSpPr>
      <xdr:spPr bwMode="auto">
        <a:xfrm>
          <a:off x="4013200" y="11207750"/>
          <a:ext cx="1244600" cy="1079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965200</xdr:colOff>
      <xdr:row>89</xdr:row>
      <xdr:rowOff>76200</xdr:rowOff>
    </xdr:from>
    <xdr:to>
      <xdr:col>4</xdr:col>
      <xdr:colOff>1047750</xdr:colOff>
      <xdr:row>91</xdr:row>
      <xdr:rowOff>0</xdr:rowOff>
    </xdr:to>
    <xdr:sp macro="" textlink="">
      <xdr:nvSpPr>
        <xdr:cNvPr id="12915" name="AutoShape 32">
          <a:extLst>
            <a:ext uri="{FF2B5EF4-FFF2-40B4-BE49-F238E27FC236}">
              <a16:creationId xmlns:a16="http://schemas.microsoft.com/office/drawing/2014/main" id="{02A5260B-C206-4017-A254-F90F2BD17694}"/>
            </a:ext>
          </a:extLst>
        </xdr:cNvPr>
        <xdr:cNvSpPr>
          <a:spLocks noChangeArrowheads="1"/>
        </xdr:cNvSpPr>
      </xdr:nvSpPr>
      <xdr:spPr bwMode="auto">
        <a:xfrm>
          <a:off x="5683250" y="14414500"/>
          <a:ext cx="82550" cy="2413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26</xdr:col>
      <xdr:colOff>0</xdr:colOff>
      <xdr:row>49</xdr:row>
      <xdr:rowOff>0</xdr:rowOff>
    </xdr:to>
    <xdr:graphicFrame macro="">
      <xdr:nvGraphicFramePr>
        <xdr:cNvPr id="13774" name="Gráfico 11">
          <a:extLst>
            <a:ext uri="{FF2B5EF4-FFF2-40B4-BE49-F238E27FC236}">
              <a16:creationId xmlns:a16="http://schemas.microsoft.com/office/drawing/2014/main" id="{46419799-4385-444A-8807-035AADBB7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799" name="Gráfico 2">
          <a:extLst>
            <a:ext uri="{FF2B5EF4-FFF2-40B4-BE49-F238E27FC236}">
              <a16:creationId xmlns:a16="http://schemas.microsoft.com/office/drawing/2014/main" id="{EC80CB41-5A27-4200-9F6C-E6DB84518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0" name="Gráfico 3">
          <a:extLst>
            <a:ext uri="{FF2B5EF4-FFF2-40B4-BE49-F238E27FC236}">
              <a16:creationId xmlns:a16="http://schemas.microsoft.com/office/drawing/2014/main" id="{92C17C2B-8BDE-4F10-A24F-90345DBB4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1" name="Gráfico 4">
          <a:extLst>
            <a:ext uri="{FF2B5EF4-FFF2-40B4-BE49-F238E27FC236}">
              <a16:creationId xmlns:a16="http://schemas.microsoft.com/office/drawing/2014/main" id="{3B24A946-49FA-4775-978A-8118BB22C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2" name="Gráfico 5">
          <a:extLst>
            <a:ext uri="{FF2B5EF4-FFF2-40B4-BE49-F238E27FC236}">
              <a16:creationId xmlns:a16="http://schemas.microsoft.com/office/drawing/2014/main" id="{5383CACA-0155-4310-9203-F28A60467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3" name="Gráfico 6">
          <a:extLst>
            <a:ext uri="{FF2B5EF4-FFF2-40B4-BE49-F238E27FC236}">
              <a16:creationId xmlns:a16="http://schemas.microsoft.com/office/drawing/2014/main" id="{9407A324-A529-424C-9DE5-19D94FA4C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4" name="Gráfico 7">
          <a:extLst>
            <a:ext uri="{FF2B5EF4-FFF2-40B4-BE49-F238E27FC236}">
              <a16:creationId xmlns:a16="http://schemas.microsoft.com/office/drawing/2014/main" id="{709D6D03-BDE1-4DAE-8DA8-321AB9A41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5" name="Gráfico 8">
          <a:extLst>
            <a:ext uri="{FF2B5EF4-FFF2-40B4-BE49-F238E27FC236}">
              <a16:creationId xmlns:a16="http://schemas.microsoft.com/office/drawing/2014/main" id="{C0E55F2A-087B-41A1-A33B-7640E588C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6" name="Gráfico 9">
          <a:extLst>
            <a:ext uri="{FF2B5EF4-FFF2-40B4-BE49-F238E27FC236}">
              <a16:creationId xmlns:a16="http://schemas.microsoft.com/office/drawing/2014/main" id="{A4A9C1D9-E8C7-46EE-A2B3-4877B532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7" name="Gráfico 10">
          <a:extLst>
            <a:ext uri="{FF2B5EF4-FFF2-40B4-BE49-F238E27FC236}">
              <a16:creationId xmlns:a16="http://schemas.microsoft.com/office/drawing/2014/main" id="{87113E03-D773-4068-8405-DB1F20536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0</xdr:colOff>
      <xdr:row>1</xdr:row>
      <xdr:rowOff>0</xdr:rowOff>
    </xdr:from>
    <xdr:to>
      <xdr:col>28</xdr:col>
      <xdr:colOff>0</xdr:colOff>
      <xdr:row>54</xdr:row>
      <xdr:rowOff>0</xdr:rowOff>
    </xdr:to>
    <xdr:graphicFrame macro="">
      <xdr:nvGraphicFramePr>
        <xdr:cNvPr id="14808" name="Gráfico 11">
          <a:extLst>
            <a:ext uri="{FF2B5EF4-FFF2-40B4-BE49-F238E27FC236}">
              <a16:creationId xmlns:a16="http://schemas.microsoft.com/office/drawing/2014/main" id="{F5280654-6458-405D-A728-7E15EBEF5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09" name="Gráfico 12">
          <a:extLst>
            <a:ext uri="{FF2B5EF4-FFF2-40B4-BE49-F238E27FC236}">
              <a16:creationId xmlns:a16="http://schemas.microsoft.com/office/drawing/2014/main" id="{7D582AF2-1924-4D63-8205-DE42A7BCA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82550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10" name="Gráfico 13">
          <a:extLst>
            <a:ext uri="{FF2B5EF4-FFF2-40B4-BE49-F238E27FC236}">
              <a16:creationId xmlns:a16="http://schemas.microsoft.com/office/drawing/2014/main" id="{03963797-48E2-493F-8EB5-0ED42633E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0</xdr:colOff>
      <xdr:row>54</xdr:row>
      <xdr:rowOff>0</xdr:rowOff>
    </xdr:to>
    <xdr:graphicFrame macro="">
      <xdr:nvGraphicFramePr>
        <xdr:cNvPr id="14811" name="Gráfico 14">
          <a:extLst>
            <a:ext uri="{FF2B5EF4-FFF2-40B4-BE49-F238E27FC236}">
              <a16:creationId xmlns:a16="http://schemas.microsoft.com/office/drawing/2014/main" id="{0A5E2EF3-3149-4E63-9683-163BB5DA5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79" name="Gráfico 1">
          <a:extLst>
            <a:ext uri="{FF2B5EF4-FFF2-40B4-BE49-F238E27FC236}">
              <a16:creationId xmlns:a16="http://schemas.microsoft.com/office/drawing/2014/main" id="{A62C370F-412A-44FE-800B-991D2BE71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0" name="Gráfico 2">
          <a:extLst>
            <a:ext uri="{FF2B5EF4-FFF2-40B4-BE49-F238E27FC236}">
              <a16:creationId xmlns:a16="http://schemas.microsoft.com/office/drawing/2014/main" id="{E4752BAE-622D-4063-ABA9-F627440F8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1" name="Gráfico 3">
          <a:extLst>
            <a:ext uri="{FF2B5EF4-FFF2-40B4-BE49-F238E27FC236}">
              <a16:creationId xmlns:a16="http://schemas.microsoft.com/office/drawing/2014/main" id="{A7F0E5D0-7E43-4218-8A8E-F679BD878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2" name="Gráfico 4">
          <a:extLst>
            <a:ext uri="{FF2B5EF4-FFF2-40B4-BE49-F238E27FC236}">
              <a16:creationId xmlns:a16="http://schemas.microsoft.com/office/drawing/2014/main" id="{4FBF66DB-B685-4EC1-BEA1-1F7D25962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3" name="Gráfico 5">
          <a:extLst>
            <a:ext uri="{FF2B5EF4-FFF2-40B4-BE49-F238E27FC236}">
              <a16:creationId xmlns:a16="http://schemas.microsoft.com/office/drawing/2014/main" id="{3549BF30-0CBD-4571-A4CD-1328C6E37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4" name="Gráfico 6">
          <a:extLst>
            <a:ext uri="{FF2B5EF4-FFF2-40B4-BE49-F238E27FC236}">
              <a16:creationId xmlns:a16="http://schemas.microsoft.com/office/drawing/2014/main" id="{0723708F-8358-48DD-AB58-58DB0ADAA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5" name="Gráfico 7">
          <a:extLst>
            <a:ext uri="{FF2B5EF4-FFF2-40B4-BE49-F238E27FC236}">
              <a16:creationId xmlns:a16="http://schemas.microsoft.com/office/drawing/2014/main" id="{42D202D8-6C7A-4B0C-9D6D-A02059A30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6" name="Gráfico 8">
          <a:extLst>
            <a:ext uri="{FF2B5EF4-FFF2-40B4-BE49-F238E27FC236}">
              <a16:creationId xmlns:a16="http://schemas.microsoft.com/office/drawing/2014/main" id="{5D203A84-FBF8-4B7A-80E6-014B9331A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7" name="Gráfico 9">
          <a:extLst>
            <a:ext uri="{FF2B5EF4-FFF2-40B4-BE49-F238E27FC236}">
              <a16:creationId xmlns:a16="http://schemas.microsoft.com/office/drawing/2014/main" id="{01F434D5-CE50-479A-B8BE-FFD2019D2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8" name="Gráfico 10">
          <a:extLst>
            <a:ext uri="{FF2B5EF4-FFF2-40B4-BE49-F238E27FC236}">
              <a16:creationId xmlns:a16="http://schemas.microsoft.com/office/drawing/2014/main" id="{ED5D0FBE-7ABB-4DFA-94E1-51B132BF9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89" name="Gráfico 11">
          <a:extLst>
            <a:ext uri="{FF2B5EF4-FFF2-40B4-BE49-F238E27FC236}">
              <a16:creationId xmlns:a16="http://schemas.microsoft.com/office/drawing/2014/main" id="{357BEDB8-0506-4EF2-9DFB-9E5014CF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90" name="Gráfico 12">
          <a:extLst>
            <a:ext uri="{FF2B5EF4-FFF2-40B4-BE49-F238E27FC236}">
              <a16:creationId xmlns:a16="http://schemas.microsoft.com/office/drawing/2014/main" id="{3B5221F8-0FA3-49B7-AA39-D20B0FF5E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91" name="Gráfico 13">
          <a:extLst>
            <a:ext uri="{FF2B5EF4-FFF2-40B4-BE49-F238E27FC236}">
              <a16:creationId xmlns:a16="http://schemas.microsoft.com/office/drawing/2014/main" id="{1D7DA9C9-C306-40E0-874F-6B9610EFE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292" name="Gráfico 14">
          <a:extLst>
            <a:ext uri="{FF2B5EF4-FFF2-40B4-BE49-F238E27FC236}">
              <a16:creationId xmlns:a16="http://schemas.microsoft.com/office/drawing/2014/main" id="{5B20E475-B0C6-469A-82CB-2E249861B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977900</xdr:colOff>
      <xdr:row>0</xdr:row>
      <xdr:rowOff>0</xdr:rowOff>
    </xdr:from>
    <xdr:to>
      <xdr:col>5</xdr:col>
      <xdr:colOff>558800</xdr:colOff>
      <xdr:row>0</xdr:row>
      <xdr:rowOff>0</xdr:rowOff>
    </xdr:to>
    <xdr:graphicFrame macro="">
      <xdr:nvGraphicFramePr>
        <xdr:cNvPr id="17293" name="Gráfico 15">
          <a:extLst>
            <a:ext uri="{FF2B5EF4-FFF2-40B4-BE49-F238E27FC236}">
              <a16:creationId xmlns:a16="http://schemas.microsoft.com/office/drawing/2014/main" id="{D24253F6-1AEF-46E3-BF34-CFC66CD56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294" name="Gráfico 16">
          <a:extLst>
            <a:ext uri="{FF2B5EF4-FFF2-40B4-BE49-F238E27FC236}">
              <a16:creationId xmlns:a16="http://schemas.microsoft.com/office/drawing/2014/main" id="{CB130CCA-A780-43E8-B33B-7779836A5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295" name="Gráfico 17">
          <a:extLst>
            <a:ext uri="{FF2B5EF4-FFF2-40B4-BE49-F238E27FC236}">
              <a16:creationId xmlns:a16="http://schemas.microsoft.com/office/drawing/2014/main" id="{E5496910-4A46-4759-A34B-C4FEAAE4A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296" name="Gráfico 18">
          <a:extLst>
            <a:ext uri="{FF2B5EF4-FFF2-40B4-BE49-F238E27FC236}">
              <a16:creationId xmlns:a16="http://schemas.microsoft.com/office/drawing/2014/main" id="{A0E9EE3A-D31F-459A-95C9-680752436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297" name="Gráfico 19">
          <a:extLst>
            <a:ext uri="{FF2B5EF4-FFF2-40B4-BE49-F238E27FC236}">
              <a16:creationId xmlns:a16="http://schemas.microsoft.com/office/drawing/2014/main" id="{5339AEAD-9BAF-425E-BBC0-B44D8AFCD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298" name="Gráfico 20">
          <a:extLst>
            <a:ext uri="{FF2B5EF4-FFF2-40B4-BE49-F238E27FC236}">
              <a16:creationId xmlns:a16="http://schemas.microsoft.com/office/drawing/2014/main" id="{DBE1F560-8089-4F2D-A26D-C704A177D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299" name="Gráfico 21">
          <a:extLst>
            <a:ext uri="{FF2B5EF4-FFF2-40B4-BE49-F238E27FC236}">
              <a16:creationId xmlns:a16="http://schemas.microsoft.com/office/drawing/2014/main" id="{13C03AE0-8968-4A49-ADA0-2B0DCA30A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300" name="Gráfico 22">
          <a:extLst>
            <a:ext uri="{FF2B5EF4-FFF2-40B4-BE49-F238E27FC236}">
              <a16:creationId xmlns:a16="http://schemas.microsoft.com/office/drawing/2014/main" id="{95F5BFA0-9A9B-40D1-8535-0596DC974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301" name="Gráfico 23">
          <a:extLst>
            <a:ext uri="{FF2B5EF4-FFF2-40B4-BE49-F238E27FC236}">
              <a16:creationId xmlns:a16="http://schemas.microsoft.com/office/drawing/2014/main" id="{AC704496-52A1-4034-B5BD-FA2D5749C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302" name="Gráfico 24">
          <a:extLst>
            <a:ext uri="{FF2B5EF4-FFF2-40B4-BE49-F238E27FC236}">
              <a16:creationId xmlns:a16="http://schemas.microsoft.com/office/drawing/2014/main" id="{EB4E8135-86CC-4C1B-8B83-BE1696F4A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24</xdr:col>
      <xdr:colOff>0</xdr:colOff>
      <xdr:row>54</xdr:row>
      <xdr:rowOff>0</xdr:rowOff>
    </xdr:to>
    <xdr:graphicFrame macro="">
      <xdr:nvGraphicFramePr>
        <xdr:cNvPr id="17303" name="Gráfico 25">
          <a:extLst>
            <a:ext uri="{FF2B5EF4-FFF2-40B4-BE49-F238E27FC236}">
              <a16:creationId xmlns:a16="http://schemas.microsoft.com/office/drawing/2014/main" id="{2C2A8DE4-0DEE-4672-A8B6-14C29962F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304" name="Gráfico 26">
          <a:extLst>
            <a:ext uri="{FF2B5EF4-FFF2-40B4-BE49-F238E27FC236}">
              <a16:creationId xmlns:a16="http://schemas.microsoft.com/office/drawing/2014/main" id="{86A10BFC-D968-4405-9226-D9D7C75F7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graphicFrame macro="">
      <xdr:nvGraphicFramePr>
        <xdr:cNvPr id="17305" name="Gráfico 27">
          <a:extLst>
            <a:ext uri="{FF2B5EF4-FFF2-40B4-BE49-F238E27FC236}">
              <a16:creationId xmlns:a16="http://schemas.microsoft.com/office/drawing/2014/main" id="{D497C1FC-1604-4728-8887-386E2766D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82550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306" name="Gráfico 28">
          <a:extLst>
            <a:ext uri="{FF2B5EF4-FFF2-40B4-BE49-F238E27FC236}">
              <a16:creationId xmlns:a16="http://schemas.microsoft.com/office/drawing/2014/main" id="{CEF8BA2E-CFAF-44F5-A288-4D4BF0F36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graphicFrame macro="">
      <xdr:nvGraphicFramePr>
        <xdr:cNvPr id="17307" name="Gráfico 29">
          <a:extLst>
            <a:ext uri="{FF2B5EF4-FFF2-40B4-BE49-F238E27FC236}">
              <a16:creationId xmlns:a16="http://schemas.microsoft.com/office/drawing/2014/main" id="{0131A2DE-F694-4C8F-BE93-F5A9E0F9E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tabSelected="1" zoomScale="80" workbookViewId="0">
      <pane xSplit="1" ySplit="3" topLeftCell="B37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9.1796875" defaultRowHeight="12.5" x14ac:dyDescent="0.25"/>
  <cols>
    <col min="1" max="1" width="14.453125" style="13" customWidth="1"/>
    <col min="2" max="2" width="16.81640625" style="13" customWidth="1"/>
    <col min="3" max="3" width="19.453125" style="13" customWidth="1"/>
    <col min="4" max="4" width="16.81640625" style="13" customWidth="1"/>
    <col min="5" max="5" width="16.81640625" style="13" bestFit="1" customWidth="1"/>
    <col min="6" max="6" width="18.81640625" style="13" hidden="1" customWidth="1"/>
    <col min="7" max="8" width="16.81640625" style="13" bestFit="1" customWidth="1"/>
    <col min="9" max="9" width="16.81640625" style="13" customWidth="1"/>
    <col min="10" max="10" width="13.7265625" style="13" customWidth="1"/>
    <col min="11" max="11" width="16.81640625" style="13" bestFit="1" customWidth="1"/>
    <col min="12" max="16384" width="9.1796875" style="13"/>
  </cols>
  <sheetData>
    <row r="1" spans="1:11" s="1" customFormat="1" ht="13" thickBot="1" x14ac:dyDescent="0.3"/>
    <row r="2" spans="1:11" s="1" customFormat="1" ht="16" thickBot="1" x14ac:dyDescent="0.4">
      <c r="A2" s="44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4" customFormat="1" ht="39" customHeight="1" thickBot="1" x14ac:dyDescent="0.3">
      <c r="A3" s="33" t="s">
        <v>37</v>
      </c>
      <c r="B3" s="2" t="s">
        <v>0</v>
      </c>
      <c r="C3" s="2" t="s">
        <v>2</v>
      </c>
      <c r="D3" s="2" t="s">
        <v>4</v>
      </c>
      <c r="E3" s="2" t="s">
        <v>3</v>
      </c>
      <c r="F3" s="26" t="s">
        <v>6</v>
      </c>
      <c r="G3" s="2" t="s">
        <v>5</v>
      </c>
      <c r="H3" s="2" t="s">
        <v>1</v>
      </c>
      <c r="I3" s="2" t="s">
        <v>28</v>
      </c>
      <c r="J3" s="33" t="s">
        <v>33</v>
      </c>
      <c r="K3" s="2" t="s">
        <v>11</v>
      </c>
    </row>
    <row r="4" spans="1:11" s="1" customFormat="1" ht="13" x14ac:dyDescent="0.3">
      <c r="A4" s="5">
        <v>35400</v>
      </c>
      <c r="B4" s="6">
        <v>1788278</v>
      </c>
      <c r="C4" s="6">
        <v>188578</v>
      </c>
      <c r="D4" s="6" t="s">
        <v>34</v>
      </c>
      <c r="E4" s="6">
        <v>239665</v>
      </c>
      <c r="F4" s="27" t="s">
        <v>20</v>
      </c>
      <c r="G4" s="6">
        <v>17963</v>
      </c>
      <c r="H4" s="6">
        <v>160100</v>
      </c>
      <c r="I4" s="6"/>
      <c r="J4" s="42" t="s">
        <v>36</v>
      </c>
      <c r="K4" s="6">
        <f>SUM(B4:H4)</f>
        <v>2394584</v>
      </c>
    </row>
    <row r="5" spans="1:11" s="1" customFormat="1" ht="13" x14ac:dyDescent="0.3">
      <c r="A5" s="8">
        <v>35765</v>
      </c>
      <c r="B5" s="9">
        <v>2390345</v>
      </c>
      <c r="C5" s="9">
        <v>255075</v>
      </c>
      <c r="D5" s="9" t="s">
        <v>34</v>
      </c>
      <c r="E5" s="9">
        <v>228423</v>
      </c>
      <c r="F5" s="27" t="s">
        <v>20</v>
      </c>
      <c r="G5" s="9">
        <v>18568</v>
      </c>
      <c r="H5" s="9">
        <v>760618</v>
      </c>
      <c r="I5" s="9"/>
      <c r="J5" s="40" t="s">
        <v>36</v>
      </c>
      <c r="K5" s="9">
        <f>SUM(B5:H5)</f>
        <v>3653029</v>
      </c>
    </row>
    <row r="6" spans="1:11" s="1" customFormat="1" ht="13" x14ac:dyDescent="0.3">
      <c r="A6" s="8">
        <v>36130</v>
      </c>
      <c r="B6" s="9">
        <v>1956378</v>
      </c>
      <c r="C6" s="9">
        <v>323816</v>
      </c>
      <c r="D6" s="9">
        <v>17239</v>
      </c>
      <c r="E6" s="9">
        <v>262623</v>
      </c>
      <c r="F6" s="27" t="s">
        <v>20</v>
      </c>
      <c r="G6" s="9">
        <v>60641</v>
      </c>
      <c r="H6" s="9">
        <v>866631</v>
      </c>
      <c r="I6" s="9"/>
      <c r="J6" s="40" t="s">
        <v>36</v>
      </c>
      <c r="K6" s="9">
        <f t="shared" ref="K6:K30" si="0">SUM(B6:H6)</f>
        <v>3487328</v>
      </c>
    </row>
    <row r="7" spans="1:11" s="1" customFormat="1" ht="13" x14ac:dyDescent="0.3">
      <c r="A7" s="8">
        <v>36220</v>
      </c>
      <c r="B7" s="9">
        <v>2455758</v>
      </c>
      <c r="C7" s="9">
        <v>405780</v>
      </c>
      <c r="D7" s="9">
        <v>9497</v>
      </c>
      <c r="E7" s="9">
        <v>255668</v>
      </c>
      <c r="F7" s="27" t="s">
        <v>20</v>
      </c>
      <c r="G7" s="9">
        <v>62168</v>
      </c>
      <c r="H7" s="9">
        <v>934560</v>
      </c>
      <c r="I7" s="9"/>
      <c r="J7" s="40" t="s">
        <v>36</v>
      </c>
      <c r="K7" s="9">
        <f t="shared" si="0"/>
        <v>4123431</v>
      </c>
    </row>
    <row r="8" spans="1:11" s="1" customFormat="1" ht="13" x14ac:dyDescent="0.3">
      <c r="A8" s="8">
        <v>36312</v>
      </c>
      <c r="B8" s="9">
        <v>2934517</v>
      </c>
      <c r="C8" s="9">
        <v>442590.05271093</v>
      </c>
      <c r="D8" s="9">
        <v>9142.416925290001</v>
      </c>
      <c r="E8" s="9">
        <v>261697.02885030999</v>
      </c>
      <c r="F8" s="27">
        <v>7977.0429673400004</v>
      </c>
      <c r="G8" s="9">
        <v>65663.401024269988</v>
      </c>
      <c r="H8" s="9">
        <v>1030347.8</v>
      </c>
      <c r="I8" s="9"/>
      <c r="J8" s="40" t="s">
        <v>36</v>
      </c>
      <c r="K8" s="9">
        <f t="shared" si="0"/>
        <v>4751934.7424781397</v>
      </c>
    </row>
    <row r="9" spans="1:11" s="1" customFormat="1" ht="13" x14ac:dyDescent="0.3">
      <c r="A9" s="8">
        <v>36404</v>
      </c>
      <c r="B9" s="9">
        <v>2968552</v>
      </c>
      <c r="C9" s="9">
        <v>433638</v>
      </c>
      <c r="D9" s="9">
        <v>13667</v>
      </c>
      <c r="E9" s="9">
        <v>255032</v>
      </c>
      <c r="F9" s="27">
        <v>7958</v>
      </c>
      <c r="G9" s="9">
        <v>69175</v>
      </c>
      <c r="H9" s="9">
        <v>1045130</v>
      </c>
      <c r="I9" s="9"/>
      <c r="J9" s="40" t="s">
        <v>36</v>
      </c>
      <c r="K9" s="9">
        <f t="shared" si="0"/>
        <v>4793152</v>
      </c>
    </row>
    <row r="10" spans="1:11" s="1" customFormat="1" ht="13" x14ac:dyDescent="0.3">
      <c r="A10" s="8">
        <v>36495</v>
      </c>
      <c r="B10" s="9">
        <v>3197588</v>
      </c>
      <c r="C10" s="9">
        <v>504703.77793385007</v>
      </c>
      <c r="D10" s="9">
        <v>7232.5444040700004</v>
      </c>
      <c r="E10" s="9">
        <v>199882.57072580993</v>
      </c>
      <c r="F10" s="27">
        <v>19459.873622129999</v>
      </c>
      <c r="G10" s="9">
        <v>72511.782874669996</v>
      </c>
      <c r="H10" s="9">
        <v>824666</v>
      </c>
      <c r="I10" s="9"/>
      <c r="J10" s="40" t="s">
        <v>36</v>
      </c>
      <c r="K10" s="9">
        <f t="shared" si="0"/>
        <v>4826044.5495605301</v>
      </c>
    </row>
    <row r="11" spans="1:11" s="1" customFormat="1" ht="13" x14ac:dyDescent="0.3">
      <c r="A11" s="8">
        <v>36586</v>
      </c>
      <c r="B11" s="9">
        <v>3436525</v>
      </c>
      <c r="C11" s="9">
        <v>693689.00266991009</v>
      </c>
      <c r="D11" s="9">
        <v>8695.6316737300003</v>
      </c>
      <c r="E11" s="9">
        <v>267158.25458969001</v>
      </c>
      <c r="F11" s="27">
        <v>23949.071731259999</v>
      </c>
      <c r="G11" s="9">
        <v>76180.639009339997</v>
      </c>
      <c r="H11" s="9">
        <v>1080685.77746398</v>
      </c>
      <c r="I11" s="9"/>
      <c r="J11" s="40" t="s">
        <v>36</v>
      </c>
      <c r="K11" s="9">
        <f t="shared" si="0"/>
        <v>5586883.3771379096</v>
      </c>
    </row>
    <row r="12" spans="1:11" s="1" customFormat="1" ht="13" x14ac:dyDescent="0.3">
      <c r="A12" s="8">
        <v>36678</v>
      </c>
      <c r="B12" s="9">
        <v>3149811</v>
      </c>
      <c r="C12" s="9">
        <v>682250.90132614993</v>
      </c>
      <c r="D12" s="9">
        <v>8672.595529799999</v>
      </c>
      <c r="E12" s="9">
        <v>233821.46050616005</v>
      </c>
      <c r="F12" s="27">
        <v>57216.883188120002</v>
      </c>
      <c r="G12" s="9">
        <v>80613.033197890007</v>
      </c>
      <c r="H12" s="9">
        <v>1025997.18007115</v>
      </c>
      <c r="I12" s="9"/>
      <c r="J12" s="40" t="s">
        <v>36</v>
      </c>
      <c r="K12" s="9">
        <f t="shared" si="0"/>
        <v>5238383.0538192699</v>
      </c>
    </row>
    <row r="13" spans="1:11" s="1" customFormat="1" ht="13" x14ac:dyDescent="0.3">
      <c r="A13" s="8">
        <v>36770</v>
      </c>
      <c r="B13" s="9">
        <v>2993230.65</v>
      </c>
      <c r="C13" s="9">
        <v>707984.44250538002</v>
      </c>
      <c r="D13" s="9">
        <v>13934.353111289998</v>
      </c>
      <c r="E13" s="9">
        <v>244528.80592233001</v>
      </c>
      <c r="F13" s="27">
        <v>70044.046127470006</v>
      </c>
      <c r="G13" s="9">
        <v>84308.040145220002</v>
      </c>
      <c r="H13" s="9">
        <v>1096801.02557591</v>
      </c>
      <c r="I13" s="9"/>
      <c r="J13" s="40" t="s">
        <v>36</v>
      </c>
      <c r="K13" s="9">
        <f t="shared" si="0"/>
        <v>5210831.3633875996</v>
      </c>
    </row>
    <row r="14" spans="1:11" s="1" customFormat="1" ht="13" x14ac:dyDescent="0.3">
      <c r="A14" s="8">
        <v>36861</v>
      </c>
      <c r="B14" s="9">
        <v>3400000.08</v>
      </c>
      <c r="C14" s="9">
        <v>754653.92064376979</v>
      </c>
      <c r="D14" s="9">
        <v>11093.54248864</v>
      </c>
      <c r="E14" s="9">
        <v>238952.50075415801</v>
      </c>
      <c r="F14" s="27">
        <v>106209.86684942999</v>
      </c>
      <c r="G14" s="9">
        <v>87566.568510990008</v>
      </c>
      <c r="H14" s="9">
        <v>1098398.2262715299</v>
      </c>
      <c r="I14" s="9"/>
      <c r="J14" s="40" t="s">
        <v>36</v>
      </c>
      <c r="K14" s="9">
        <f t="shared" si="0"/>
        <v>5696874.7055185176</v>
      </c>
    </row>
    <row r="15" spans="1:11" s="1" customFormat="1" ht="13" x14ac:dyDescent="0.3">
      <c r="A15" s="8">
        <v>36951</v>
      </c>
      <c r="B15" s="9">
        <v>3622789.5566001195</v>
      </c>
      <c r="C15" s="9">
        <v>876127.66446186986</v>
      </c>
      <c r="D15" s="9">
        <v>14477.467265160001</v>
      </c>
      <c r="E15" s="9">
        <v>251272.75457904601</v>
      </c>
      <c r="F15" s="27">
        <v>170320.06130023001</v>
      </c>
      <c r="G15" s="9">
        <v>90421.377980899997</v>
      </c>
      <c r="H15" s="9">
        <v>1213315.1692196</v>
      </c>
      <c r="I15" s="9"/>
      <c r="J15" s="40" t="s">
        <v>36</v>
      </c>
      <c r="K15" s="9">
        <f t="shared" si="0"/>
        <v>6238724.0514069255</v>
      </c>
    </row>
    <row r="16" spans="1:11" s="1" customFormat="1" ht="13" x14ac:dyDescent="0.3">
      <c r="A16" s="8">
        <v>37043</v>
      </c>
      <c r="B16" s="9">
        <v>3487883</v>
      </c>
      <c r="C16" s="9">
        <v>1026993.3871687599</v>
      </c>
      <c r="D16" s="9">
        <v>19969.385118670001</v>
      </c>
      <c r="E16" s="9">
        <v>256309.99400333699</v>
      </c>
      <c r="F16" s="27">
        <v>219335.31694351998</v>
      </c>
      <c r="G16" s="9">
        <v>37113.178813900005</v>
      </c>
      <c r="H16" s="9">
        <v>1084731.8809001599</v>
      </c>
      <c r="I16" s="9"/>
      <c r="J16" s="40" t="s">
        <v>36</v>
      </c>
      <c r="K16" s="9">
        <f t="shared" si="0"/>
        <v>6132336.1429483462</v>
      </c>
    </row>
    <row r="17" spans="1:11" s="1" customFormat="1" ht="13" x14ac:dyDescent="0.3">
      <c r="A17" s="8">
        <v>37135</v>
      </c>
      <c r="B17" s="9">
        <v>3782706.97</v>
      </c>
      <c r="C17" s="9">
        <v>1226465.1767033101</v>
      </c>
      <c r="D17" s="9">
        <v>15971.57681884</v>
      </c>
      <c r="E17" s="9">
        <v>278876.15334124101</v>
      </c>
      <c r="F17" s="27">
        <v>259280.80611362</v>
      </c>
      <c r="G17" s="9">
        <v>28030.805477680002</v>
      </c>
      <c r="H17" s="9">
        <v>1184630.7255995199</v>
      </c>
      <c r="I17" s="9"/>
      <c r="J17" s="40" t="s">
        <v>36</v>
      </c>
      <c r="K17" s="9">
        <f t="shared" si="0"/>
        <v>6775962.214054211</v>
      </c>
    </row>
    <row r="18" spans="1:11" s="1" customFormat="1" ht="13" x14ac:dyDescent="0.3">
      <c r="A18" s="8">
        <v>37226</v>
      </c>
      <c r="B18" s="9">
        <v>3972766</v>
      </c>
      <c r="C18" s="9">
        <v>1363199.3012095797</v>
      </c>
      <c r="D18" s="9">
        <v>14031.251111509999</v>
      </c>
      <c r="E18" s="9">
        <v>291596.63146456401</v>
      </c>
      <c r="F18" s="27">
        <v>303163.51660417998</v>
      </c>
      <c r="G18" s="9">
        <v>34129.372315829998</v>
      </c>
      <c r="H18" s="9">
        <v>1158231.9009111403</v>
      </c>
      <c r="I18" s="9"/>
      <c r="J18" s="40" t="s">
        <v>36</v>
      </c>
      <c r="K18" s="9">
        <f t="shared" si="0"/>
        <v>7137117.973616804</v>
      </c>
    </row>
    <row r="19" spans="1:11" s="1" customFormat="1" ht="13" x14ac:dyDescent="0.3">
      <c r="A19" s="8">
        <v>37316</v>
      </c>
      <c r="B19" s="9">
        <v>4753755.0999999996</v>
      </c>
      <c r="C19" s="9">
        <v>1557243.1701920999</v>
      </c>
      <c r="D19" s="9">
        <v>17945.807681480001</v>
      </c>
      <c r="E19" s="9">
        <v>297273.40753333399</v>
      </c>
      <c r="F19" s="27">
        <v>361723.11793375999</v>
      </c>
      <c r="G19" s="9">
        <v>33643.805134100003</v>
      </c>
      <c r="H19" s="9">
        <v>1297400.69906335</v>
      </c>
      <c r="I19" s="9"/>
      <c r="J19" s="40" t="s">
        <v>36</v>
      </c>
      <c r="K19" s="9">
        <f t="shared" si="0"/>
        <v>8318985.1075381245</v>
      </c>
    </row>
    <row r="20" spans="1:11" s="1" customFormat="1" ht="13" x14ac:dyDescent="0.3">
      <c r="A20" s="8">
        <v>37408</v>
      </c>
      <c r="B20" s="9">
        <v>5746331</v>
      </c>
      <c r="C20" s="9">
        <v>1903085.2026460397</v>
      </c>
      <c r="D20" s="9">
        <v>20781.359472169999</v>
      </c>
      <c r="E20" s="9">
        <v>314644.50105495198</v>
      </c>
      <c r="F20" s="27">
        <v>427944.58705852996</v>
      </c>
      <c r="G20" s="9">
        <v>34922.054297300005</v>
      </c>
      <c r="H20" s="9">
        <v>1216343.5500706998</v>
      </c>
      <c r="I20" s="9"/>
      <c r="J20" s="40" t="s">
        <v>36</v>
      </c>
      <c r="K20" s="9">
        <f t="shared" si="0"/>
        <v>9664052.2545996904</v>
      </c>
    </row>
    <row r="21" spans="1:11" s="1" customFormat="1" ht="13" x14ac:dyDescent="0.3">
      <c r="A21" s="8">
        <v>37500</v>
      </c>
      <c r="B21" s="9">
        <v>4023148.64</v>
      </c>
      <c r="C21" s="9">
        <v>1585091.0708705999</v>
      </c>
      <c r="D21" s="9">
        <v>30121.240095340003</v>
      </c>
      <c r="E21" s="9">
        <v>307717.63600622403</v>
      </c>
      <c r="F21" s="27">
        <v>429328.19317981001</v>
      </c>
      <c r="G21" s="9">
        <v>34800.640313479998</v>
      </c>
      <c r="H21" s="9">
        <v>1144636.9514941601</v>
      </c>
      <c r="I21" s="9"/>
      <c r="J21" s="40" t="s">
        <v>36</v>
      </c>
      <c r="K21" s="9">
        <f t="shared" si="0"/>
        <v>7554844.3719596146</v>
      </c>
    </row>
    <row r="22" spans="1:11" s="1" customFormat="1" ht="13" x14ac:dyDescent="0.3">
      <c r="A22" s="8">
        <v>37591</v>
      </c>
      <c r="B22" s="9">
        <v>4276144</v>
      </c>
      <c r="C22" s="9">
        <v>1140241.78527863</v>
      </c>
      <c r="D22" s="9">
        <v>25614.30250596</v>
      </c>
      <c r="E22" s="9">
        <v>332244.61003343202</v>
      </c>
      <c r="F22" s="27">
        <v>434023.83196332998</v>
      </c>
      <c r="G22" s="9">
        <v>29794.650602070004</v>
      </c>
      <c r="H22" s="9">
        <v>1183493.8023263002</v>
      </c>
      <c r="I22" s="9"/>
      <c r="J22" s="40" t="s">
        <v>36</v>
      </c>
      <c r="K22" s="9">
        <f t="shared" si="0"/>
        <v>7421556.9827097207</v>
      </c>
    </row>
    <row r="23" spans="1:11" s="1" customFormat="1" ht="13" x14ac:dyDescent="0.3">
      <c r="A23" s="8">
        <v>37681</v>
      </c>
      <c r="B23" s="9">
        <v>4812596.1399999997</v>
      </c>
      <c r="C23" s="9">
        <v>1628552.5381786802</v>
      </c>
      <c r="D23" s="9">
        <v>30505.218748780004</v>
      </c>
      <c r="E23" s="9">
        <v>342146.96065579</v>
      </c>
      <c r="F23" s="27">
        <v>460539.82727361005</v>
      </c>
      <c r="G23" s="9">
        <v>28292.319255570001</v>
      </c>
      <c r="H23" s="9">
        <v>906444.28454437968</v>
      </c>
      <c r="I23" s="9"/>
      <c r="J23" s="40" t="s">
        <v>36</v>
      </c>
      <c r="K23" s="9">
        <f t="shared" si="0"/>
        <v>8209077.2886568094</v>
      </c>
    </row>
    <row r="24" spans="1:11" s="1" customFormat="1" ht="13.5" thickBot="1" x14ac:dyDescent="0.35">
      <c r="A24" s="8">
        <v>37773</v>
      </c>
      <c r="B24" s="9">
        <v>4425582.26</v>
      </c>
      <c r="C24" s="9">
        <v>1721660.6676620699</v>
      </c>
      <c r="D24" s="9">
        <v>31137.87223537</v>
      </c>
      <c r="E24" s="9">
        <v>308909.05478089099</v>
      </c>
      <c r="F24" s="27">
        <v>486392.92676915997</v>
      </c>
      <c r="G24" s="9">
        <v>26014.453071020005</v>
      </c>
      <c r="H24" s="9">
        <v>873995.71583249001</v>
      </c>
      <c r="I24" s="9"/>
      <c r="J24" s="40" t="s">
        <v>36</v>
      </c>
      <c r="K24" s="41">
        <f t="shared" si="0"/>
        <v>7873692.9503509998</v>
      </c>
    </row>
    <row r="25" spans="1:11" s="1" customFormat="1" ht="13" x14ac:dyDescent="0.3">
      <c r="A25" s="8">
        <v>37865</v>
      </c>
      <c r="B25" s="9">
        <v>4969291.937784641</v>
      </c>
      <c r="C25" s="9">
        <v>1885902.7921409297</v>
      </c>
      <c r="D25" s="9">
        <v>33208.903631039997</v>
      </c>
      <c r="E25" s="9">
        <v>324232.37079079699</v>
      </c>
      <c r="F25" s="27">
        <v>522469.04656110005</v>
      </c>
      <c r="G25" s="9">
        <v>25308.898942359996</v>
      </c>
      <c r="H25" s="9">
        <v>936090.69065999985</v>
      </c>
      <c r="I25" s="9"/>
      <c r="J25" s="40" t="s">
        <v>36</v>
      </c>
      <c r="K25" s="6">
        <f t="shared" si="0"/>
        <v>8696504.6405108683</v>
      </c>
    </row>
    <row r="26" spans="1:11" s="1" customFormat="1" ht="13" x14ac:dyDescent="0.3">
      <c r="A26" s="8">
        <v>37956</v>
      </c>
      <c r="B26" s="9">
        <v>4739276.8298638202</v>
      </c>
      <c r="C26" s="9">
        <v>1969645.6377158903</v>
      </c>
      <c r="D26" s="9">
        <v>37245.295955109992</v>
      </c>
      <c r="E26" s="9">
        <v>368827.58952097001</v>
      </c>
      <c r="F26" s="27">
        <v>565772.0253487</v>
      </c>
      <c r="G26" s="9">
        <v>19637.985078999998</v>
      </c>
      <c r="H26" s="9">
        <v>1205023.83187806</v>
      </c>
      <c r="I26" s="9"/>
      <c r="J26" s="40" t="s">
        <v>36</v>
      </c>
      <c r="K26" s="9">
        <f t="shared" si="0"/>
        <v>8905429.1953615509</v>
      </c>
    </row>
    <row r="27" spans="1:11" s="1" customFormat="1" ht="13" x14ac:dyDescent="0.3">
      <c r="A27" s="8">
        <v>38047</v>
      </c>
      <c r="B27" s="9">
        <v>5292307.2272610916</v>
      </c>
      <c r="C27" s="9">
        <v>2363053.7271858403</v>
      </c>
      <c r="D27" s="9">
        <v>34917.145035719979</v>
      </c>
      <c r="E27" s="9">
        <v>388280.24300933699</v>
      </c>
      <c r="F27" s="27" t="s">
        <v>9</v>
      </c>
      <c r="G27" s="9">
        <v>19864.033358199998</v>
      </c>
      <c r="H27" s="9">
        <v>1014385.10044114</v>
      </c>
      <c r="I27" s="9"/>
      <c r="J27" s="40" t="s">
        <v>36</v>
      </c>
      <c r="K27" s="9">
        <f t="shared" si="0"/>
        <v>9112807.4762913305</v>
      </c>
    </row>
    <row r="28" spans="1:11" s="1" customFormat="1" ht="13" x14ac:dyDescent="0.3">
      <c r="A28" s="8">
        <v>38139</v>
      </c>
      <c r="B28" s="9">
        <v>5240648.9967940003</v>
      </c>
      <c r="C28" s="9">
        <v>2240494.5770659102</v>
      </c>
      <c r="D28" s="9">
        <v>59076.178750359999</v>
      </c>
      <c r="E28" s="9">
        <v>381095.70851007203</v>
      </c>
      <c r="F28" s="27" t="s">
        <v>9</v>
      </c>
      <c r="G28" s="9">
        <v>18751.467761599997</v>
      </c>
      <c r="H28" s="9">
        <v>1112471.0963542298</v>
      </c>
      <c r="I28" s="9"/>
      <c r="J28" s="40" t="s">
        <v>36</v>
      </c>
      <c r="K28" s="9">
        <f t="shared" si="0"/>
        <v>9052538.0252361726</v>
      </c>
    </row>
    <row r="29" spans="1:11" s="1" customFormat="1" ht="13" x14ac:dyDescent="0.3">
      <c r="A29" s="8">
        <v>38231</v>
      </c>
      <c r="B29" s="9">
        <v>5744421.1119440002</v>
      </c>
      <c r="C29" s="9">
        <v>2123756.4640268497</v>
      </c>
      <c r="D29" s="9">
        <v>60659.858550879995</v>
      </c>
      <c r="E29" s="9">
        <v>446391.28353652998</v>
      </c>
      <c r="F29" s="27" t="s">
        <v>9</v>
      </c>
      <c r="G29" s="9">
        <v>17974.331856649998</v>
      </c>
      <c r="H29" s="9">
        <v>368802</v>
      </c>
      <c r="I29" s="9"/>
      <c r="J29" s="40" t="s">
        <v>36</v>
      </c>
      <c r="K29" s="9">
        <f t="shared" si="0"/>
        <v>8762005.0499149095</v>
      </c>
    </row>
    <row r="30" spans="1:11" s="1" customFormat="1" ht="13" x14ac:dyDescent="0.3">
      <c r="A30" s="8">
        <v>38322</v>
      </c>
      <c r="B30" s="9">
        <v>6547211.0407169992</v>
      </c>
      <c r="C30" s="9">
        <v>2202995.7840921194</v>
      </c>
      <c r="D30" s="9">
        <v>80109.425391030003</v>
      </c>
      <c r="E30" s="9">
        <v>425102.54612864985</v>
      </c>
      <c r="F30" s="27" t="s">
        <v>9</v>
      </c>
      <c r="G30" s="9">
        <v>19038.46660675</v>
      </c>
      <c r="H30" s="9">
        <v>546627.75645141001</v>
      </c>
      <c r="I30" s="9"/>
      <c r="J30" s="40" t="s">
        <v>36</v>
      </c>
      <c r="K30" s="9">
        <f t="shared" si="0"/>
        <v>9821085.0193869565</v>
      </c>
    </row>
    <row r="31" spans="1:11" s="1" customFormat="1" ht="13" x14ac:dyDescent="0.3">
      <c r="A31" s="8">
        <v>38412</v>
      </c>
      <c r="B31" s="9">
        <v>7367467.6691159494</v>
      </c>
      <c r="C31" s="9">
        <v>2621306.6930639199</v>
      </c>
      <c r="D31" s="9">
        <v>64584.173546870006</v>
      </c>
      <c r="E31" s="9">
        <v>442900.67087854992</v>
      </c>
      <c r="F31" s="27" t="s">
        <v>9</v>
      </c>
      <c r="G31" s="9">
        <v>17905.920736309999</v>
      </c>
      <c r="H31" s="9">
        <v>587342.18952788995</v>
      </c>
      <c r="I31" s="9"/>
      <c r="J31" s="40" t="s">
        <v>36</v>
      </c>
      <c r="K31" s="9">
        <f>SUM(B31:H31)</f>
        <v>11101507.316869488</v>
      </c>
    </row>
    <row r="32" spans="1:11" s="1" customFormat="1" ht="13" x14ac:dyDescent="0.3">
      <c r="A32" s="8">
        <v>38504</v>
      </c>
      <c r="B32" s="9">
        <v>7663085.8075607698</v>
      </c>
      <c r="C32" s="9">
        <v>2917173.5236783698</v>
      </c>
      <c r="D32" s="9">
        <v>55821.323163759997</v>
      </c>
      <c r="E32" s="9">
        <v>428390.00354733993</v>
      </c>
      <c r="F32" s="27" t="s">
        <v>9</v>
      </c>
      <c r="G32" s="9">
        <v>18444.270846250001</v>
      </c>
      <c r="H32" s="9">
        <v>518414.15129901009</v>
      </c>
      <c r="I32" s="9"/>
      <c r="J32" s="40" t="s">
        <v>36</v>
      </c>
      <c r="K32" s="9">
        <f>SUM(B32:H32)</f>
        <v>11601329.080095502</v>
      </c>
    </row>
    <row r="33" spans="1:12" s="1" customFormat="1" ht="13" x14ac:dyDescent="0.3">
      <c r="A33" s="8">
        <v>38596</v>
      </c>
      <c r="B33" s="9">
        <v>8765158.8187338803</v>
      </c>
      <c r="C33" s="9">
        <v>3398823.6589595303</v>
      </c>
      <c r="D33" s="9">
        <v>23900.562493429999</v>
      </c>
      <c r="E33" s="9">
        <v>312214.16862457001</v>
      </c>
      <c r="F33" s="27" t="s">
        <v>9</v>
      </c>
      <c r="G33" s="9">
        <v>19454.277327029999</v>
      </c>
      <c r="H33" s="9">
        <v>787464.98406380997</v>
      </c>
      <c r="I33" s="9"/>
      <c r="J33" s="40" t="s">
        <v>36</v>
      </c>
      <c r="K33" s="9">
        <f>SUM(B33:H33)</f>
        <v>13307016.470202252</v>
      </c>
    </row>
    <row r="34" spans="1:12" s="1" customFormat="1" ht="13" x14ac:dyDescent="0.3">
      <c r="A34" s="8">
        <v>38687</v>
      </c>
      <c r="B34" s="9">
        <v>8784015.3000000007</v>
      </c>
      <c r="C34" s="9">
        <v>3783361.53</v>
      </c>
      <c r="D34" s="9" t="s">
        <v>9</v>
      </c>
      <c r="E34" s="9">
        <v>340207.65497207001</v>
      </c>
      <c r="F34" s="27" t="s">
        <v>9</v>
      </c>
      <c r="G34" s="9">
        <v>21017.40616798</v>
      </c>
      <c r="H34" s="9">
        <v>734438.45425511</v>
      </c>
      <c r="I34" s="9">
        <v>0</v>
      </c>
      <c r="J34" s="40" t="s">
        <v>36</v>
      </c>
      <c r="K34" s="9">
        <f>SUM(B34:H34)</f>
        <v>13663040.345395161</v>
      </c>
    </row>
    <row r="35" spans="1:12" s="1" customFormat="1" ht="13" x14ac:dyDescent="0.3">
      <c r="A35" s="8">
        <v>38777</v>
      </c>
      <c r="B35" s="9">
        <v>9197682.0883742478</v>
      </c>
      <c r="C35" s="9">
        <v>3940087.57642414</v>
      </c>
      <c r="D35" s="9" t="s">
        <v>9</v>
      </c>
      <c r="E35" s="9">
        <v>353996.78219153004</v>
      </c>
      <c r="F35" s="27" t="s">
        <v>9</v>
      </c>
      <c r="G35" s="9">
        <v>21687.921122780001</v>
      </c>
      <c r="H35" s="9">
        <v>1521161.1855504902</v>
      </c>
      <c r="I35" s="9">
        <v>5814.9533979799999</v>
      </c>
      <c r="J35" s="40" t="s">
        <v>36</v>
      </c>
      <c r="K35" s="9">
        <f>SUM(B35:I35)</f>
        <v>15040430.507061169</v>
      </c>
    </row>
    <row r="36" spans="1:12" s="1" customFormat="1" ht="13" x14ac:dyDescent="0.3">
      <c r="A36" s="8">
        <v>38869</v>
      </c>
      <c r="B36" s="9">
        <v>6699567.1390706496</v>
      </c>
      <c r="C36" s="9">
        <v>2871934.2604016401</v>
      </c>
      <c r="D36" s="9" t="s">
        <v>9</v>
      </c>
      <c r="E36" s="9">
        <v>320849.69997521996</v>
      </c>
      <c r="F36" s="27" t="s">
        <v>9</v>
      </c>
      <c r="G36" s="9">
        <v>16264.84750521</v>
      </c>
      <c r="H36" s="9">
        <v>1200638.5663452803</v>
      </c>
      <c r="I36" s="9">
        <v>5758.43123354</v>
      </c>
      <c r="J36" s="40" t="s">
        <v>36</v>
      </c>
      <c r="K36" s="9">
        <f>SUM(B36:I36)</f>
        <v>11115012.944531539</v>
      </c>
    </row>
    <row r="37" spans="1:12" s="1" customFormat="1" ht="13" x14ac:dyDescent="0.3">
      <c r="A37" s="8">
        <v>38961</v>
      </c>
      <c r="B37" s="9">
        <v>7510666.6947753802</v>
      </c>
      <c r="C37" s="9">
        <v>2349116.8966774996</v>
      </c>
      <c r="D37" s="9" t="s">
        <v>9</v>
      </c>
      <c r="E37" s="9">
        <v>315564.66042203997</v>
      </c>
      <c r="F37" s="27" t="s">
        <v>9</v>
      </c>
      <c r="G37" s="9">
        <v>19437.044858310001</v>
      </c>
      <c r="H37" s="9">
        <v>1132556.28664805</v>
      </c>
      <c r="I37" s="9">
        <v>736.12819532000003</v>
      </c>
      <c r="J37" s="40" t="s">
        <v>36</v>
      </c>
      <c r="K37" s="9">
        <f>SUM(B37:I37)</f>
        <v>11328077.7115766</v>
      </c>
    </row>
    <row r="38" spans="1:12" s="1" customFormat="1" ht="13" x14ac:dyDescent="0.3">
      <c r="A38" s="8">
        <v>39052</v>
      </c>
      <c r="B38" s="9">
        <v>8185757.2336218022</v>
      </c>
      <c r="C38" s="9">
        <v>2709816.1632908396</v>
      </c>
      <c r="D38" s="9" t="s">
        <v>9</v>
      </c>
      <c r="E38" s="9">
        <v>463920.45714442001</v>
      </c>
      <c r="F38" s="27" t="s">
        <v>9</v>
      </c>
      <c r="G38" s="9">
        <v>20153.591774619999</v>
      </c>
      <c r="H38" s="9">
        <v>1454744.48134996</v>
      </c>
      <c r="I38" s="9">
        <v>24576.550671330002</v>
      </c>
      <c r="J38" s="40" t="s">
        <v>36</v>
      </c>
      <c r="K38" s="9">
        <f>SUM(B38:I38)</f>
        <v>12858968.477852972</v>
      </c>
    </row>
    <row r="39" spans="1:12" s="1" customFormat="1" ht="13" x14ac:dyDescent="0.3">
      <c r="A39" s="8">
        <v>39142</v>
      </c>
      <c r="B39" s="9">
        <v>8801983.9221607018</v>
      </c>
      <c r="C39" s="9">
        <v>2616341.9604056105</v>
      </c>
      <c r="D39" s="9" t="s">
        <v>9</v>
      </c>
      <c r="E39" s="9">
        <v>504285.61263022997</v>
      </c>
      <c r="F39" s="27" t="s">
        <v>9</v>
      </c>
      <c r="G39" s="9">
        <v>19014.236069619998</v>
      </c>
      <c r="H39" s="9">
        <v>1015888.8169019</v>
      </c>
      <c r="I39" s="9">
        <v>21732.75132978</v>
      </c>
      <c r="J39" s="40" t="s">
        <v>36</v>
      </c>
      <c r="K39" s="9">
        <v>12979247.299497841</v>
      </c>
    </row>
    <row r="40" spans="1:12" s="1" customFormat="1" ht="13" x14ac:dyDescent="0.3">
      <c r="A40" s="8">
        <v>39234</v>
      </c>
      <c r="B40" s="9">
        <v>8137087.2699056081</v>
      </c>
      <c r="C40" s="9">
        <v>2785220.7206207803</v>
      </c>
      <c r="D40" s="9" t="s">
        <v>9</v>
      </c>
      <c r="E40" s="9">
        <v>518201.29133353999</v>
      </c>
      <c r="F40" s="27" t="s">
        <v>9</v>
      </c>
      <c r="G40" s="9">
        <v>19787.07551749</v>
      </c>
      <c r="H40" s="9">
        <v>358785.41335109004</v>
      </c>
      <c r="I40" s="9">
        <v>18565.95997136</v>
      </c>
      <c r="J40" s="40" t="s">
        <v>36</v>
      </c>
      <c r="K40" s="9">
        <v>11837647.730699871</v>
      </c>
    </row>
    <row r="41" spans="1:12" s="1" customFormat="1" ht="13" x14ac:dyDescent="0.3">
      <c r="A41" s="8">
        <v>39326</v>
      </c>
      <c r="B41" s="9">
        <v>8720145</v>
      </c>
      <c r="C41" s="9">
        <v>2672734</v>
      </c>
      <c r="D41" s="9" t="s">
        <v>9</v>
      </c>
      <c r="E41" s="9">
        <v>534630</v>
      </c>
      <c r="F41" s="27" t="s">
        <v>9</v>
      </c>
      <c r="G41" s="9">
        <v>18019.25</v>
      </c>
      <c r="H41" s="9">
        <v>365098.15</v>
      </c>
      <c r="I41" s="9">
        <v>19262.28</v>
      </c>
      <c r="J41" s="40" t="s">
        <v>36</v>
      </c>
      <c r="K41" s="9">
        <v>12329890</v>
      </c>
    </row>
    <row r="42" spans="1:12" s="1" customFormat="1" ht="13" x14ac:dyDescent="0.3">
      <c r="A42" s="8">
        <v>39417</v>
      </c>
      <c r="B42" s="9">
        <v>8849859</v>
      </c>
      <c r="C42" s="9">
        <v>2835756</v>
      </c>
      <c r="D42" s="9" t="s">
        <v>9</v>
      </c>
      <c r="E42" s="9">
        <v>455155.01</v>
      </c>
      <c r="F42" s="27" t="s">
        <v>9</v>
      </c>
      <c r="G42" s="9">
        <v>22644.3</v>
      </c>
      <c r="H42" s="9">
        <v>354484.15</v>
      </c>
      <c r="I42" s="9">
        <v>19203.38</v>
      </c>
      <c r="J42" s="40" t="s">
        <v>36</v>
      </c>
      <c r="K42" s="9">
        <v>12537102.289999999</v>
      </c>
    </row>
    <row r="43" spans="1:12" s="1" customFormat="1" ht="13" x14ac:dyDescent="0.3">
      <c r="A43" s="8">
        <v>39508</v>
      </c>
      <c r="B43" s="9">
        <v>9771543.8800000008</v>
      </c>
      <c r="C43" s="9">
        <v>2767833.23</v>
      </c>
      <c r="D43" s="9" t="s">
        <v>9</v>
      </c>
      <c r="E43" s="9">
        <v>371519.1</v>
      </c>
      <c r="F43" s="27" t="s">
        <v>9</v>
      </c>
      <c r="G43" s="9">
        <v>21872.41</v>
      </c>
      <c r="H43" s="9">
        <v>349855.37</v>
      </c>
      <c r="I43" s="9">
        <v>23072.53</v>
      </c>
      <c r="J43" s="40" t="s">
        <v>36</v>
      </c>
      <c r="K43" s="9">
        <v>13305696.52</v>
      </c>
    </row>
    <row r="44" spans="1:12" s="1" customFormat="1" ht="13" x14ac:dyDescent="0.3">
      <c r="A44" s="8">
        <v>39600</v>
      </c>
      <c r="B44" s="9">
        <v>9974580.4900000002</v>
      </c>
      <c r="C44" s="9">
        <v>2856370.61</v>
      </c>
      <c r="D44" s="9" t="s">
        <v>9</v>
      </c>
      <c r="E44" s="9">
        <v>374842.87</v>
      </c>
      <c r="F44" s="27" t="s">
        <v>9</v>
      </c>
      <c r="G44" s="9">
        <v>22879.59</v>
      </c>
      <c r="H44" s="9">
        <v>336116.11</v>
      </c>
      <c r="I44" s="9">
        <v>21570.02</v>
      </c>
      <c r="J44" s="40" t="s">
        <v>36</v>
      </c>
      <c r="K44" s="9">
        <v>13586359.68</v>
      </c>
    </row>
    <row r="45" spans="1:12" s="1" customFormat="1" ht="13" x14ac:dyDescent="0.3">
      <c r="A45" s="8">
        <v>39692</v>
      </c>
      <c r="B45" s="9">
        <v>10760490.275175169</v>
      </c>
      <c r="C45" s="9">
        <v>2974179.3028062293</v>
      </c>
      <c r="D45" s="9" t="s">
        <v>9</v>
      </c>
      <c r="E45" s="9">
        <v>375818.45329049998</v>
      </c>
      <c r="F45" s="27" t="s">
        <v>9</v>
      </c>
      <c r="G45" s="9">
        <v>23269.567567999999</v>
      </c>
      <c r="H45" s="9">
        <v>341674.73631180997</v>
      </c>
      <c r="I45" s="9">
        <v>24590.453598110002</v>
      </c>
      <c r="J45" s="40" t="s">
        <v>36</v>
      </c>
      <c r="K45" s="9">
        <f>SUM(B45:I45)</f>
        <v>14500022.788749818</v>
      </c>
    </row>
    <row r="46" spans="1:12" s="1" customFormat="1" ht="13" x14ac:dyDescent="0.3">
      <c r="A46" s="8">
        <v>39783</v>
      </c>
      <c r="B46" s="9">
        <v>12175621.77556251</v>
      </c>
      <c r="C46" s="9">
        <v>3125879.8065148494</v>
      </c>
      <c r="D46" s="9" t="s">
        <v>9</v>
      </c>
      <c r="E46" s="9">
        <v>425769.70952080999</v>
      </c>
      <c r="F46" s="27" t="s">
        <v>9</v>
      </c>
      <c r="G46" s="9">
        <v>23496.098355459999</v>
      </c>
      <c r="H46" s="9">
        <v>347923.00794626999</v>
      </c>
      <c r="I46" s="9">
        <v>24286.30619825</v>
      </c>
      <c r="J46" s="40" t="s">
        <v>36</v>
      </c>
      <c r="K46" s="41">
        <f>SUM(B46:I46)</f>
        <v>16122976.70409815</v>
      </c>
    </row>
    <row r="47" spans="1:12" s="1" customFormat="1" ht="13.5" thickBot="1" x14ac:dyDescent="0.35">
      <c r="A47" s="34">
        <v>39873</v>
      </c>
      <c r="B47" s="35" t="s">
        <v>35</v>
      </c>
      <c r="C47" s="35" t="s">
        <v>35</v>
      </c>
      <c r="D47" s="35" t="s">
        <v>9</v>
      </c>
      <c r="E47" s="35">
        <v>565949.28322236997</v>
      </c>
      <c r="F47" s="27" t="s">
        <v>9</v>
      </c>
      <c r="G47" s="35">
        <v>23675.71801796</v>
      </c>
      <c r="H47" s="35">
        <v>282686.83033639</v>
      </c>
      <c r="I47" s="35">
        <v>23123.313808669998</v>
      </c>
      <c r="J47" s="35">
        <v>20337363.880229793</v>
      </c>
      <c r="K47" s="35">
        <f>SUM(B47:J47)</f>
        <v>21232799.025615182</v>
      </c>
    </row>
    <row r="48" spans="1:12" s="1" customFormat="1" ht="13" x14ac:dyDescent="0.3">
      <c r="A48" s="22"/>
      <c r="B48" s="25"/>
      <c r="C48" s="25"/>
      <c r="D48" s="25"/>
      <c r="E48" s="25"/>
      <c r="F48" s="25"/>
      <c r="G48" s="25"/>
      <c r="H48" s="25"/>
      <c r="I48" s="25"/>
      <c r="J48" s="25"/>
      <c r="K48" s="11"/>
      <c r="L48" s="12"/>
    </row>
    <row r="49" spans="1:12" s="1" customFormat="1" x14ac:dyDescent="0.25">
      <c r="A49" s="1" t="s">
        <v>30</v>
      </c>
      <c r="I49" s="10"/>
      <c r="K49" s="11"/>
      <c r="L49" s="12"/>
    </row>
    <row r="50" spans="1:12" s="1" customFormat="1" x14ac:dyDescent="0.25">
      <c r="A50" s="1" t="s">
        <v>27</v>
      </c>
      <c r="B50" s="11"/>
      <c r="K50" s="11"/>
      <c r="L50" s="12"/>
    </row>
    <row r="51" spans="1:12" s="1" customFormat="1" x14ac:dyDescent="0.25">
      <c r="A51" s="12" t="s">
        <v>24</v>
      </c>
      <c r="J51" s="12"/>
      <c r="K51" s="10"/>
    </row>
    <row r="52" spans="1:12" s="1" customFormat="1" x14ac:dyDescent="0.25">
      <c r="A52" s="1" t="s">
        <v>23</v>
      </c>
    </row>
    <row r="53" spans="1:12" s="1" customFormat="1" x14ac:dyDescent="0.25">
      <c r="A53" s="1" t="s">
        <v>25</v>
      </c>
    </row>
    <row r="54" spans="1:12" s="1" customFormat="1" x14ac:dyDescent="0.25"/>
    <row r="55" spans="1:12" s="1" customFormat="1" x14ac:dyDescent="0.25">
      <c r="G55" s="12"/>
    </row>
    <row r="56" spans="1:12" s="1" customFormat="1" x14ac:dyDescent="0.25">
      <c r="G56" s="12"/>
    </row>
    <row r="57" spans="1:12" s="1" customFormat="1" x14ac:dyDescent="0.25">
      <c r="G57" s="12"/>
    </row>
    <row r="58" spans="1:12" s="1" customFormat="1" x14ac:dyDescent="0.25"/>
    <row r="59" spans="1:12" s="1" customFormat="1" x14ac:dyDescent="0.25"/>
    <row r="60" spans="1:12" s="1" customFormat="1" x14ac:dyDescent="0.25"/>
    <row r="61" spans="1:12" s="1" customFormat="1" x14ac:dyDescent="0.25"/>
    <row r="62" spans="1:12" s="1" customFormat="1" x14ac:dyDescent="0.25"/>
    <row r="63" spans="1:12" s="1" customFormat="1" x14ac:dyDescent="0.25"/>
    <row r="64" spans="1:12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hidden="1" x14ac:dyDescent="0.25"/>
    <row r="70" s="1" customFormat="1" hidden="1" x14ac:dyDescent="0.25"/>
    <row r="71" hidden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</sheetData>
  <customSheetViews>
    <customSheetView guid="{BEBC8990-9A1B-4E12-8EF7-C00D20F5B617}" scale="50" fitToPage="1" showRuler="0">
      <selection sqref="A1:IV17"/>
      <pageMargins left="0.75" right="0.75" top="1" bottom="1" header="0.51181102362204722" footer="0.51181102362204722"/>
      <printOptions horizontalCentered="1" verticalCentered="1"/>
      <pageSetup scale="29" orientation="landscape" horizontalDpi="4294967295" verticalDpi="0" r:id="rId1"/>
      <headerFooter alignWithMargins="0"/>
    </customSheetView>
  </customSheetViews>
  <mergeCells count="1">
    <mergeCell ref="A2:K2"/>
  </mergeCells>
  <phoneticPr fontId="0" type="noConversion"/>
  <printOptions horizontalCentered="1" verticalCentered="1"/>
  <pageMargins left="0.75" right="0.75" top="1" bottom="1" header="0.51181102362204722" footer="0.51181102362204722"/>
  <pageSetup scale="24" orientation="landscape" horizontalDpi="4294967295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9.1796875" defaultRowHeight="12.5" x14ac:dyDescent="0.25"/>
  <cols>
    <col min="1" max="1" width="26" style="13" bestFit="1" customWidth="1"/>
    <col min="2" max="2" width="19.453125" style="13" customWidth="1"/>
    <col min="3" max="3" width="20.453125" style="13" customWidth="1"/>
    <col min="4" max="4" width="18.7265625" style="13" customWidth="1"/>
    <col min="5" max="5" width="18.54296875" style="13" customWidth="1"/>
    <col min="6" max="6" width="14.1796875" style="13" bestFit="1" customWidth="1"/>
    <col min="7" max="7" width="18.7265625" style="13" customWidth="1"/>
    <col min="8" max="11" width="14.1796875" style="13" bestFit="1" customWidth="1"/>
    <col min="12" max="12" width="14.1796875" style="13" customWidth="1"/>
    <col min="13" max="14" width="14.1796875" style="13" bestFit="1" customWidth="1"/>
    <col min="15" max="15" width="14.1796875" style="13" customWidth="1"/>
    <col min="16" max="16" width="14.1796875" style="13" bestFit="1" customWidth="1"/>
    <col min="17" max="17" width="12.7265625" style="13" bestFit="1" customWidth="1"/>
    <col min="18" max="18" width="12.1796875" style="13" bestFit="1" customWidth="1"/>
    <col min="19" max="19" width="12.453125" style="13" bestFit="1" customWidth="1"/>
    <col min="20" max="20" width="11.81640625" style="13" bestFit="1" customWidth="1"/>
    <col min="21" max="21" width="12.7265625" style="13" bestFit="1" customWidth="1"/>
    <col min="22" max="22" width="12.1796875" style="13" bestFit="1" customWidth="1"/>
    <col min="23" max="23" width="12.453125" style="13" bestFit="1" customWidth="1"/>
    <col min="24" max="24" width="11.81640625" style="13" bestFit="1" customWidth="1"/>
    <col min="25" max="26" width="14.1796875" style="13" bestFit="1" customWidth="1"/>
    <col min="27" max="29" width="14.1796875" style="13" customWidth="1"/>
    <col min="30" max="16384" width="9.1796875" style="13"/>
  </cols>
  <sheetData>
    <row r="1" spans="1:7" s="1" customFormat="1" ht="13.5" thickBot="1" x14ac:dyDescent="0.35">
      <c r="A1" s="38"/>
    </row>
    <row r="2" spans="1:7" s="1" customFormat="1" ht="16" thickBot="1" x14ac:dyDescent="0.4">
      <c r="A2" s="39" t="s">
        <v>38</v>
      </c>
      <c r="B2" s="44" t="s">
        <v>22</v>
      </c>
      <c r="C2" s="45"/>
      <c r="D2" s="45"/>
      <c r="E2" s="45"/>
      <c r="F2" s="45"/>
      <c r="G2" s="46"/>
    </row>
    <row r="3" spans="1:7" s="4" customFormat="1" ht="28.5" customHeight="1" thickBot="1" x14ac:dyDescent="0.3">
      <c r="A3" s="33" t="s">
        <v>37</v>
      </c>
      <c r="B3" s="2" t="s">
        <v>12</v>
      </c>
      <c r="C3" s="2" t="s">
        <v>13</v>
      </c>
      <c r="D3" s="2" t="s">
        <v>14</v>
      </c>
      <c r="E3" s="2" t="s">
        <v>15</v>
      </c>
      <c r="F3" s="3" t="s">
        <v>7</v>
      </c>
      <c r="G3" s="3" t="s">
        <v>11</v>
      </c>
    </row>
    <row r="4" spans="1:7" s="1" customFormat="1" ht="13" x14ac:dyDescent="0.3">
      <c r="A4" s="8">
        <v>35400</v>
      </c>
      <c r="B4" s="6">
        <v>829404</v>
      </c>
      <c r="C4" s="6">
        <v>543440</v>
      </c>
      <c r="D4" s="6">
        <v>18482</v>
      </c>
      <c r="E4" s="6">
        <v>25156</v>
      </c>
      <c r="F4" s="15">
        <v>14602</v>
      </c>
      <c r="G4" s="6">
        <f>SUM(B4:E4)</f>
        <v>1416482</v>
      </c>
    </row>
    <row r="5" spans="1:7" s="1" customFormat="1" ht="13" x14ac:dyDescent="0.3">
      <c r="A5" s="8">
        <v>35765</v>
      </c>
      <c r="B5" s="9">
        <v>1111968</v>
      </c>
      <c r="C5" s="9">
        <v>479897</v>
      </c>
      <c r="D5" s="9">
        <v>25301</v>
      </c>
      <c r="E5" s="9">
        <v>47084</v>
      </c>
      <c r="F5" s="7">
        <v>35270</v>
      </c>
      <c r="G5" s="9">
        <f t="shared" ref="G5:G38" si="0">SUM(B5:F5)</f>
        <v>1699520</v>
      </c>
    </row>
    <row r="6" spans="1:7" s="1" customFormat="1" ht="13" x14ac:dyDescent="0.3">
      <c r="A6" s="8">
        <v>36130</v>
      </c>
      <c r="B6" s="9">
        <v>1132810</v>
      </c>
      <c r="C6" s="9">
        <v>660412</v>
      </c>
      <c r="D6" s="9">
        <v>8142</v>
      </c>
      <c r="E6" s="9">
        <v>42873</v>
      </c>
      <c r="F6" s="7">
        <v>30495</v>
      </c>
      <c r="G6" s="9">
        <f t="shared" si="0"/>
        <v>1874732</v>
      </c>
    </row>
    <row r="7" spans="1:7" s="1" customFormat="1" ht="13" x14ac:dyDescent="0.3">
      <c r="A7" s="8">
        <v>36220</v>
      </c>
      <c r="B7" s="9">
        <v>1165568</v>
      </c>
      <c r="C7" s="9">
        <v>648082</v>
      </c>
      <c r="D7" s="9">
        <v>7856</v>
      </c>
      <c r="E7" s="9">
        <v>43456</v>
      </c>
      <c r="F7" s="7">
        <v>1079</v>
      </c>
      <c r="G7" s="9">
        <f t="shared" si="0"/>
        <v>1866041</v>
      </c>
    </row>
    <row r="8" spans="1:7" s="1" customFormat="1" ht="13" x14ac:dyDescent="0.3">
      <c r="A8" s="8">
        <v>36312</v>
      </c>
      <c r="B8" s="9">
        <v>1180275</v>
      </c>
      <c r="C8" s="9">
        <v>610056</v>
      </c>
      <c r="D8" s="9">
        <v>6232</v>
      </c>
      <c r="E8" s="9">
        <v>41915</v>
      </c>
      <c r="F8" s="7">
        <v>8009</v>
      </c>
      <c r="G8" s="9">
        <f t="shared" si="0"/>
        <v>1846487</v>
      </c>
    </row>
    <row r="9" spans="1:7" s="1" customFormat="1" ht="13" x14ac:dyDescent="0.3">
      <c r="A9" s="8">
        <v>36404</v>
      </c>
      <c r="B9" s="9">
        <v>1197170</v>
      </c>
      <c r="C9" s="9">
        <v>473101</v>
      </c>
      <c r="D9" s="9">
        <v>6232</v>
      </c>
      <c r="E9" s="9">
        <v>41038</v>
      </c>
      <c r="F9" s="7">
        <v>1572</v>
      </c>
      <c r="G9" s="9">
        <f t="shared" si="0"/>
        <v>1719113</v>
      </c>
    </row>
    <row r="10" spans="1:7" s="1" customFormat="1" ht="13" x14ac:dyDescent="0.3">
      <c r="A10" s="8">
        <v>36495</v>
      </c>
      <c r="B10" s="9">
        <v>1186591.2458666798</v>
      </c>
      <c r="C10" s="9">
        <v>473588.93138722004</v>
      </c>
      <c r="D10" s="9">
        <v>7596.7243233899999</v>
      </c>
      <c r="E10" s="9">
        <v>64060.315121820007</v>
      </c>
      <c r="F10" s="7">
        <v>32182.850789770004</v>
      </c>
      <c r="G10" s="9">
        <f t="shared" si="0"/>
        <v>1764020.0674888799</v>
      </c>
    </row>
    <row r="11" spans="1:7" s="1" customFormat="1" ht="13" x14ac:dyDescent="0.3">
      <c r="A11" s="8">
        <v>36586</v>
      </c>
      <c r="B11" s="9">
        <v>1246362.9817473001</v>
      </c>
      <c r="C11" s="9">
        <v>388870.81619112997</v>
      </c>
      <c r="D11" s="9">
        <v>9362.3734244999996</v>
      </c>
      <c r="E11" s="9">
        <v>65245.924453650005</v>
      </c>
      <c r="F11" s="7">
        <v>32705.388951500001</v>
      </c>
      <c r="G11" s="9">
        <f t="shared" si="0"/>
        <v>1742547.4847680801</v>
      </c>
    </row>
    <row r="12" spans="1:7" s="1" customFormat="1" ht="13" x14ac:dyDescent="0.3">
      <c r="A12" s="8">
        <v>36678</v>
      </c>
      <c r="B12" s="9">
        <v>1335150.58253</v>
      </c>
      <c r="C12" s="9">
        <v>452841.58092429006</v>
      </c>
      <c r="D12" s="9">
        <v>9567.5303807499986</v>
      </c>
      <c r="E12" s="9">
        <v>63038.101736869998</v>
      </c>
      <c r="F12" s="7">
        <v>33290.039154679995</v>
      </c>
      <c r="G12" s="9">
        <f t="shared" si="0"/>
        <v>1893887.83472659</v>
      </c>
    </row>
    <row r="13" spans="1:7" s="1" customFormat="1" ht="13" x14ac:dyDescent="0.3">
      <c r="A13" s="8">
        <v>36770</v>
      </c>
      <c r="B13" s="9">
        <v>1287067.47000121</v>
      </c>
      <c r="C13" s="9">
        <v>435018.60958644003</v>
      </c>
      <c r="D13" s="9">
        <v>9354.2368856300018</v>
      </c>
      <c r="E13" s="9">
        <v>61888.10845457</v>
      </c>
      <c r="F13" s="7">
        <v>14156.30999292</v>
      </c>
      <c r="G13" s="9">
        <f t="shared" si="0"/>
        <v>1807484.7349207699</v>
      </c>
    </row>
    <row r="14" spans="1:7" s="1" customFormat="1" ht="13" x14ac:dyDescent="0.3">
      <c r="A14" s="8">
        <v>36861</v>
      </c>
      <c r="B14" s="9">
        <v>819300.81474882993</v>
      </c>
      <c r="C14" s="9">
        <v>416975.04400118999</v>
      </c>
      <c r="D14" s="9">
        <v>7829.0394451800003</v>
      </c>
      <c r="E14" s="9">
        <v>61075.557570650002</v>
      </c>
      <c r="F14" s="7">
        <v>1735.6605634800001</v>
      </c>
      <c r="G14" s="9">
        <f t="shared" si="0"/>
        <v>1306916.11632933</v>
      </c>
    </row>
    <row r="15" spans="1:7" s="1" customFormat="1" ht="13" x14ac:dyDescent="0.3">
      <c r="A15" s="8">
        <v>36951</v>
      </c>
      <c r="B15" s="9">
        <v>794477.36179728981</v>
      </c>
      <c r="C15" s="9">
        <v>439693.83951140998</v>
      </c>
      <c r="D15" s="9">
        <v>7755.0762499199991</v>
      </c>
      <c r="E15" s="9">
        <v>61392.888327550012</v>
      </c>
      <c r="F15" s="7">
        <v>1750.46976903</v>
      </c>
      <c r="G15" s="9">
        <f t="shared" si="0"/>
        <v>1305069.6356551999</v>
      </c>
    </row>
    <row r="16" spans="1:7" s="1" customFormat="1" ht="13" x14ac:dyDescent="0.3">
      <c r="A16" s="8">
        <v>37043</v>
      </c>
      <c r="B16" s="9">
        <v>533283.33214249008</v>
      </c>
      <c r="C16" s="9">
        <v>476169.78149383992</v>
      </c>
      <c r="D16" s="9">
        <v>7755.0954871199992</v>
      </c>
      <c r="E16" s="9">
        <v>61125.760600779999</v>
      </c>
      <c r="F16" s="7">
        <v>1781.6420124700001</v>
      </c>
      <c r="G16" s="9">
        <f t="shared" si="0"/>
        <v>1080115.6117366999</v>
      </c>
    </row>
    <row r="17" spans="1:7" s="1" customFormat="1" ht="13" x14ac:dyDescent="0.3">
      <c r="A17" s="8">
        <v>37135</v>
      </c>
      <c r="B17" s="9">
        <v>534284.04637004004</v>
      </c>
      <c r="C17" s="9">
        <v>480106.79409852001</v>
      </c>
      <c r="D17" s="9">
        <v>7142.1556734699989</v>
      </c>
      <c r="E17" s="9">
        <v>60489.895218730002</v>
      </c>
      <c r="F17" s="7">
        <v>2828.3773876199998</v>
      </c>
      <c r="G17" s="9">
        <f t="shared" si="0"/>
        <v>1084851.2687483802</v>
      </c>
    </row>
    <row r="18" spans="1:7" s="1" customFormat="1" ht="13" x14ac:dyDescent="0.3">
      <c r="A18" s="8">
        <v>37226</v>
      </c>
      <c r="B18" s="9">
        <v>485462.41984634008</v>
      </c>
      <c r="C18" s="9">
        <v>477186.93952720001</v>
      </c>
      <c r="D18" s="9">
        <v>7125.6433248499998</v>
      </c>
      <c r="E18" s="9">
        <v>52126.942268520004</v>
      </c>
      <c r="F18" s="7">
        <v>1699.1612704200002</v>
      </c>
      <c r="G18" s="9">
        <f t="shared" si="0"/>
        <v>1023601.1062373301</v>
      </c>
    </row>
    <row r="19" spans="1:7" s="1" customFormat="1" ht="13" x14ac:dyDescent="0.3">
      <c r="A19" s="8">
        <v>37316</v>
      </c>
      <c r="B19" s="9">
        <v>474345.87163261994</v>
      </c>
      <c r="C19" s="9">
        <v>450813.76407965011</v>
      </c>
      <c r="D19" s="9">
        <v>7336.4739777799996</v>
      </c>
      <c r="E19" s="9">
        <v>49588.819647800003</v>
      </c>
      <c r="F19" s="7">
        <v>1699.4702831</v>
      </c>
      <c r="G19" s="9">
        <f t="shared" si="0"/>
        <v>983784.39962095011</v>
      </c>
    </row>
    <row r="20" spans="1:7" s="1" customFormat="1" ht="13" x14ac:dyDescent="0.3">
      <c r="A20" s="8">
        <v>37408</v>
      </c>
      <c r="B20" s="9">
        <v>453512.02507329988</v>
      </c>
      <c r="C20" s="9">
        <v>425316.51959070005</v>
      </c>
      <c r="D20" s="9">
        <v>8170.5865077399994</v>
      </c>
      <c r="E20" s="9">
        <v>45976.814975050002</v>
      </c>
      <c r="F20" s="7">
        <v>1081.8044458499999</v>
      </c>
      <c r="G20" s="9">
        <f t="shared" si="0"/>
        <v>934057.7505926399</v>
      </c>
    </row>
    <row r="21" spans="1:7" s="1" customFormat="1" ht="13" x14ac:dyDescent="0.3">
      <c r="A21" s="8">
        <v>37500</v>
      </c>
      <c r="B21" s="9">
        <v>396024.39340621006</v>
      </c>
      <c r="C21" s="9">
        <v>343856.15475133999</v>
      </c>
      <c r="D21" s="9">
        <v>10004.514957489999</v>
      </c>
      <c r="E21" s="9">
        <v>45609.157853850003</v>
      </c>
      <c r="F21" s="7">
        <v>1095.10989733</v>
      </c>
      <c r="G21" s="9">
        <f t="shared" si="0"/>
        <v>796589.33086622017</v>
      </c>
    </row>
    <row r="22" spans="1:7" s="1" customFormat="1" ht="13" x14ac:dyDescent="0.3">
      <c r="A22" s="8">
        <v>37591</v>
      </c>
      <c r="B22" s="9">
        <v>429648.92325326998</v>
      </c>
      <c r="C22" s="9">
        <v>318300.79227418004</v>
      </c>
      <c r="D22" s="9">
        <v>12751.614983820002</v>
      </c>
      <c r="E22" s="9">
        <v>46872.217455600003</v>
      </c>
      <c r="F22" s="7">
        <v>1208.99825048</v>
      </c>
      <c r="G22" s="9">
        <f t="shared" si="0"/>
        <v>808782.54621735006</v>
      </c>
    </row>
    <row r="23" spans="1:7" s="1" customFormat="1" ht="13" x14ac:dyDescent="0.3">
      <c r="A23" s="8">
        <v>37681</v>
      </c>
      <c r="B23" s="9">
        <v>480416.12307417998</v>
      </c>
      <c r="C23" s="9">
        <v>261620.68294334007</v>
      </c>
      <c r="D23" s="9">
        <v>7831.1705842800011</v>
      </c>
      <c r="E23" s="9">
        <v>49128.191838230006</v>
      </c>
      <c r="F23" s="7">
        <v>1174.5676567099999</v>
      </c>
      <c r="G23" s="9">
        <f t="shared" si="0"/>
        <v>800170.73609674012</v>
      </c>
    </row>
    <row r="24" spans="1:7" s="1" customFormat="1" ht="13" x14ac:dyDescent="0.3">
      <c r="A24" s="8">
        <v>37773</v>
      </c>
      <c r="B24" s="9">
        <v>500670.55314081977</v>
      </c>
      <c r="C24" s="9">
        <v>255667.41519993005</v>
      </c>
      <c r="D24" s="9">
        <v>9357.5332686599995</v>
      </c>
      <c r="E24" s="9">
        <v>47389.392264419999</v>
      </c>
      <c r="F24" s="7">
        <v>996.05326588000003</v>
      </c>
      <c r="G24" s="9">
        <f t="shared" si="0"/>
        <v>814080.94713970984</v>
      </c>
    </row>
    <row r="25" spans="1:7" s="1" customFormat="1" ht="13" x14ac:dyDescent="0.3">
      <c r="A25" s="8">
        <v>37865</v>
      </c>
      <c r="B25" s="9">
        <v>521868.98119150999</v>
      </c>
      <c r="C25" s="9">
        <v>281675.06166833005</v>
      </c>
      <c r="D25" s="9">
        <v>6993.4808589200002</v>
      </c>
      <c r="E25" s="9">
        <v>49817.188251429994</v>
      </c>
      <c r="F25" s="7">
        <v>935.80444911999996</v>
      </c>
      <c r="G25" s="9">
        <f t="shared" si="0"/>
        <v>861290.51641931001</v>
      </c>
    </row>
    <row r="26" spans="1:7" s="1" customFormat="1" ht="13" x14ac:dyDescent="0.3">
      <c r="A26" s="8">
        <v>37956</v>
      </c>
      <c r="B26" s="9">
        <v>542977.59970461018</v>
      </c>
      <c r="C26" s="9">
        <v>362912.31147259002</v>
      </c>
      <c r="D26" s="9">
        <v>4764.5703902400001</v>
      </c>
      <c r="E26" s="9">
        <v>50426.248730890009</v>
      </c>
      <c r="F26" s="7">
        <v>949.77817344000005</v>
      </c>
      <c r="G26" s="9">
        <f t="shared" si="0"/>
        <v>962030.50847177033</v>
      </c>
    </row>
    <row r="27" spans="1:7" s="1" customFormat="1" ht="13" x14ac:dyDescent="0.3">
      <c r="A27" s="8">
        <v>38047</v>
      </c>
      <c r="B27" s="9">
        <v>604615.10862017993</v>
      </c>
      <c r="C27" s="9">
        <v>425291.77987533994</v>
      </c>
      <c r="D27" s="9">
        <v>6360.5535891800009</v>
      </c>
      <c r="E27" s="9">
        <v>57674.847513140005</v>
      </c>
      <c r="F27" s="7">
        <v>949.79473435</v>
      </c>
      <c r="G27" s="9">
        <f t="shared" si="0"/>
        <v>1094892.0843321898</v>
      </c>
    </row>
    <row r="28" spans="1:7" s="1" customFormat="1" ht="13" x14ac:dyDescent="0.3">
      <c r="A28" s="8">
        <v>38139</v>
      </c>
      <c r="B28" s="9">
        <v>677793.37404064997</v>
      </c>
      <c r="C28" s="9">
        <v>505993.20786728006</v>
      </c>
      <c r="D28" s="9">
        <v>6268.943205300001</v>
      </c>
      <c r="E28" s="9">
        <v>56919.282050989998</v>
      </c>
      <c r="F28" s="7">
        <v>758.87532102</v>
      </c>
      <c r="G28" s="9">
        <f t="shared" si="0"/>
        <v>1247733.68248524</v>
      </c>
    </row>
    <row r="29" spans="1:7" s="1" customFormat="1" ht="13" x14ac:dyDescent="0.3">
      <c r="A29" s="8">
        <v>38231</v>
      </c>
      <c r="B29" s="9">
        <v>685505.77637554007</v>
      </c>
      <c r="C29" s="9">
        <v>590082.44153076981</v>
      </c>
      <c r="D29" s="9">
        <v>6326.1897034699996</v>
      </c>
      <c r="E29" s="9">
        <v>80084.656936899992</v>
      </c>
      <c r="F29" s="7">
        <v>102.86166092000001</v>
      </c>
      <c r="G29" s="9">
        <f t="shared" si="0"/>
        <v>1362101.9262075999</v>
      </c>
    </row>
    <row r="30" spans="1:7" s="1" customFormat="1" ht="13" x14ac:dyDescent="0.3">
      <c r="A30" s="8">
        <v>38322</v>
      </c>
      <c r="B30" s="9">
        <v>579842.93307532975</v>
      </c>
      <c r="C30" s="9">
        <v>635069.43508913007</v>
      </c>
      <c r="D30" s="9">
        <v>6231.6364700600006</v>
      </c>
      <c r="E30" s="9">
        <v>91200.655361780009</v>
      </c>
      <c r="F30" s="7">
        <v>100.39707058</v>
      </c>
      <c r="G30" s="9">
        <f t="shared" si="0"/>
        <v>1312445.0570668797</v>
      </c>
    </row>
    <row r="31" spans="1:7" s="1" customFormat="1" ht="13" x14ac:dyDescent="0.3">
      <c r="A31" s="8">
        <v>38412</v>
      </c>
      <c r="B31" s="9">
        <v>587026.22747923003</v>
      </c>
      <c r="C31" s="9">
        <v>718761.53971519996</v>
      </c>
      <c r="D31" s="9">
        <v>5516.4244228999996</v>
      </c>
      <c r="E31" s="9">
        <v>81214.67006722001</v>
      </c>
      <c r="F31" s="7">
        <v>97.779796310000009</v>
      </c>
      <c r="G31" s="9">
        <f t="shared" si="0"/>
        <v>1392616.6414808598</v>
      </c>
    </row>
    <row r="32" spans="1:7" s="1" customFormat="1" ht="13" x14ac:dyDescent="0.3">
      <c r="A32" s="8">
        <v>38504</v>
      </c>
      <c r="B32" s="9">
        <v>576037.77324045007</v>
      </c>
      <c r="C32" s="9">
        <v>819078.00686971995</v>
      </c>
      <c r="D32" s="9">
        <v>5550.9442991699998</v>
      </c>
      <c r="E32" s="9">
        <v>78702.235801980016</v>
      </c>
      <c r="F32" s="7">
        <v>94.850842560000004</v>
      </c>
      <c r="G32" s="9">
        <f t="shared" si="0"/>
        <v>1479463.8110538803</v>
      </c>
    </row>
    <row r="33" spans="1:7" s="1" customFormat="1" ht="13" x14ac:dyDescent="0.3">
      <c r="A33" s="8">
        <v>38596</v>
      </c>
      <c r="B33" s="9">
        <v>550506.04418143991</v>
      </c>
      <c r="C33" s="9">
        <v>913605.31466548995</v>
      </c>
      <c r="D33" s="9">
        <v>5906.1489224899997</v>
      </c>
      <c r="E33" s="9">
        <v>88953.44551664</v>
      </c>
      <c r="F33" s="7" t="s">
        <v>20</v>
      </c>
      <c r="G33" s="9">
        <f t="shared" si="0"/>
        <v>1558970.9532860599</v>
      </c>
    </row>
    <row r="34" spans="1:7" s="1" customFormat="1" ht="13" x14ac:dyDescent="0.3">
      <c r="A34" s="8">
        <v>38687</v>
      </c>
      <c r="B34" s="9">
        <v>444384.89025671995</v>
      </c>
      <c r="C34" s="9">
        <v>931743.17901728</v>
      </c>
      <c r="D34" s="9">
        <v>7278.4950451499999</v>
      </c>
      <c r="E34" s="9">
        <v>150704.81890379</v>
      </c>
      <c r="F34" s="7" t="s">
        <v>20</v>
      </c>
      <c r="G34" s="9">
        <f t="shared" si="0"/>
        <v>1534111.3832229399</v>
      </c>
    </row>
    <row r="35" spans="1:7" s="1" customFormat="1" ht="13" x14ac:dyDescent="0.3">
      <c r="A35" s="8">
        <v>38777</v>
      </c>
      <c r="B35" s="9">
        <v>369091.72297255002</v>
      </c>
      <c r="C35" s="9">
        <v>1030488.0842385899</v>
      </c>
      <c r="D35" s="9">
        <v>6658.2698237900004</v>
      </c>
      <c r="E35" s="9">
        <v>164508.01772558002</v>
      </c>
      <c r="F35" s="7" t="s">
        <v>20</v>
      </c>
      <c r="G35" s="9">
        <f t="shared" si="0"/>
        <v>1570746.0947605101</v>
      </c>
    </row>
    <row r="36" spans="1:7" s="1" customFormat="1" ht="13" x14ac:dyDescent="0.3">
      <c r="A36" s="8">
        <v>38869</v>
      </c>
      <c r="B36" s="9">
        <v>358716.44787291996</v>
      </c>
      <c r="C36" s="9">
        <v>1105148.4472038201</v>
      </c>
      <c r="D36" s="9">
        <v>8096.2142170400002</v>
      </c>
      <c r="E36" s="9">
        <v>176867.03993016997</v>
      </c>
      <c r="F36" s="7" t="s">
        <v>20</v>
      </c>
      <c r="G36" s="9">
        <f t="shared" si="0"/>
        <v>1648828.14922395</v>
      </c>
    </row>
    <row r="37" spans="1:7" s="1" customFormat="1" ht="13" x14ac:dyDescent="0.3">
      <c r="A37" s="8">
        <v>38961</v>
      </c>
      <c r="B37" s="9">
        <v>356355.25022346998</v>
      </c>
      <c r="C37" s="7">
        <v>1188255.3388027099</v>
      </c>
      <c r="D37" s="7">
        <v>8473.5538734599995</v>
      </c>
      <c r="E37" s="7">
        <v>225670.73431214999</v>
      </c>
      <c r="F37" s="7" t="s">
        <v>20</v>
      </c>
      <c r="G37" s="9">
        <f t="shared" si="0"/>
        <v>1778754.8772117898</v>
      </c>
    </row>
    <row r="38" spans="1:7" s="1" customFormat="1" ht="13" x14ac:dyDescent="0.3">
      <c r="A38" s="8">
        <v>39052</v>
      </c>
      <c r="B38" s="9">
        <v>348305.95868957002</v>
      </c>
      <c r="C38" s="7">
        <v>1376718.9781529899</v>
      </c>
      <c r="D38" s="7">
        <v>8795.0846404099993</v>
      </c>
      <c r="E38" s="7">
        <v>240987.83218423001</v>
      </c>
      <c r="F38" s="7" t="s">
        <v>20</v>
      </c>
      <c r="G38" s="9">
        <f t="shared" si="0"/>
        <v>1974807.8536671998</v>
      </c>
    </row>
    <row r="39" spans="1:7" s="1" customFormat="1" ht="14.25" customHeight="1" x14ac:dyDescent="0.3">
      <c r="A39" s="8">
        <v>39142</v>
      </c>
      <c r="B39" s="9">
        <v>344402.86772553006</v>
      </c>
      <c r="C39" s="7">
        <v>1490442.1613091298</v>
      </c>
      <c r="D39" s="7">
        <v>10313.50898884</v>
      </c>
      <c r="E39" s="7">
        <v>235235.97153007</v>
      </c>
      <c r="F39" s="7" t="s">
        <v>20</v>
      </c>
      <c r="G39" s="9">
        <v>2080394.5095535698</v>
      </c>
    </row>
    <row r="40" spans="1:7" s="1" customFormat="1" ht="13" x14ac:dyDescent="0.3">
      <c r="A40" s="8">
        <v>39234</v>
      </c>
      <c r="B40" s="9">
        <v>382764.55033904</v>
      </c>
      <c r="C40" s="7">
        <v>1613594.7472641398</v>
      </c>
      <c r="D40" s="7">
        <v>8124.8336737500003</v>
      </c>
      <c r="E40" s="7">
        <v>174828.35903937</v>
      </c>
      <c r="F40" s="7" t="s">
        <v>20</v>
      </c>
      <c r="G40" s="9">
        <f t="shared" ref="G40:G47" si="1">SUM(B40:F40)</f>
        <v>2179312.4903162997</v>
      </c>
    </row>
    <row r="41" spans="1:7" s="1" customFormat="1" ht="13" x14ac:dyDescent="0.3">
      <c r="A41" s="8">
        <v>39326</v>
      </c>
      <c r="B41" s="9">
        <v>397090.53</v>
      </c>
      <c r="C41" s="7">
        <v>1697155.9</v>
      </c>
      <c r="D41" s="7">
        <v>8879.75</v>
      </c>
      <c r="E41" s="7">
        <v>203572.96</v>
      </c>
      <c r="F41" s="7" t="s">
        <v>20</v>
      </c>
      <c r="G41" s="9">
        <f t="shared" si="1"/>
        <v>2306699.1399999997</v>
      </c>
    </row>
    <row r="42" spans="1:7" s="1" customFormat="1" ht="13" x14ac:dyDescent="0.3">
      <c r="A42" s="8">
        <v>39417</v>
      </c>
      <c r="B42" s="9">
        <v>468246.38</v>
      </c>
      <c r="C42" s="7">
        <v>1772621.31</v>
      </c>
      <c r="D42" s="7">
        <v>10195.08</v>
      </c>
      <c r="E42" s="7">
        <v>277758.56</v>
      </c>
      <c r="F42" s="7" t="s">
        <v>20</v>
      </c>
      <c r="G42" s="9">
        <f t="shared" si="1"/>
        <v>2528821.33</v>
      </c>
    </row>
    <row r="43" spans="1:7" s="1" customFormat="1" ht="13" x14ac:dyDescent="0.3">
      <c r="A43" s="8">
        <v>39508</v>
      </c>
      <c r="B43" s="9">
        <v>495385.2</v>
      </c>
      <c r="C43" s="7">
        <v>2128792.88</v>
      </c>
      <c r="D43" s="7">
        <v>11784.02</v>
      </c>
      <c r="E43" s="7">
        <v>302742.98</v>
      </c>
      <c r="F43" s="7" t="s">
        <v>20</v>
      </c>
      <c r="G43" s="9">
        <f t="shared" si="1"/>
        <v>2938705.08</v>
      </c>
    </row>
    <row r="44" spans="1:7" s="1" customFormat="1" ht="13" x14ac:dyDescent="0.3">
      <c r="A44" s="8">
        <v>39600</v>
      </c>
      <c r="B44" s="9">
        <v>609039.74</v>
      </c>
      <c r="C44" s="7">
        <v>2231167.89</v>
      </c>
      <c r="D44" s="7">
        <v>9287.68</v>
      </c>
      <c r="E44" s="7">
        <v>397827.19</v>
      </c>
      <c r="F44" s="7" t="s">
        <v>20</v>
      </c>
      <c r="G44" s="9">
        <f t="shared" si="1"/>
        <v>3247322.5</v>
      </c>
    </row>
    <row r="45" spans="1:7" s="1" customFormat="1" ht="13" x14ac:dyDescent="0.3">
      <c r="A45" s="8">
        <v>39692</v>
      </c>
      <c r="B45" s="9">
        <v>725429.92563031008</v>
      </c>
      <c r="C45" s="7">
        <v>2411171.9294454199</v>
      </c>
      <c r="D45" s="7">
        <v>6433.6489875699999</v>
      </c>
      <c r="E45" s="7">
        <v>460932.30967719003</v>
      </c>
      <c r="F45" s="7" t="s">
        <v>20</v>
      </c>
      <c r="G45" s="9">
        <f t="shared" si="1"/>
        <v>3603967.81374049</v>
      </c>
    </row>
    <row r="46" spans="1:7" s="1" customFormat="1" ht="13" x14ac:dyDescent="0.3">
      <c r="A46" s="8">
        <v>39783</v>
      </c>
      <c r="B46" s="9">
        <v>762458.26796474995</v>
      </c>
      <c r="C46" s="7">
        <v>2159487.6972021698</v>
      </c>
      <c r="D46" s="7">
        <v>7330.3083206199999</v>
      </c>
      <c r="E46" s="7">
        <v>538574.42824615992</v>
      </c>
      <c r="F46" s="7" t="s">
        <v>20</v>
      </c>
      <c r="G46" s="9">
        <f t="shared" si="1"/>
        <v>3467850.7017337</v>
      </c>
    </row>
    <row r="47" spans="1:7" s="1" customFormat="1" ht="13.5" thickBot="1" x14ac:dyDescent="0.35">
      <c r="A47" s="34">
        <v>39873</v>
      </c>
      <c r="B47" s="35">
        <v>816541.08610606007</v>
      </c>
      <c r="C47" s="36">
        <v>2276519.24899938</v>
      </c>
      <c r="D47" s="36">
        <v>12632.46771472</v>
      </c>
      <c r="E47" s="36">
        <v>627522.57518200995</v>
      </c>
      <c r="F47" s="36" t="s">
        <v>20</v>
      </c>
      <c r="G47" s="35">
        <f t="shared" si="1"/>
        <v>3733215.37800217</v>
      </c>
    </row>
    <row r="48" spans="1:7" s="1" customFormat="1" ht="13" x14ac:dyDescent="0.3">
      <c r="A48" s="37"/>
      <c r="B48" s="25"/>
      <c r="C48" s="25"/>
      <c r="D48" s="25"/>
      <c r="E48" s="25"/>
      <c r="F48" s="25"/>
      <c r="G48" s="25"/>
    </row>
    <row r="49" spans="1:7" s="1" customFormat="1" ht="13" x14ac:dyDescent="0.3">
      <c r="A49" s="37"/>
      <c r="B49" s="25"/>
      <c r="C49" s="25"/>
      <c r="D49" s="25"/>
      <c r="E49" s="25"/>
      <c r="F49" s="25"/>
      <c r="G49" s="25"/>
    </row>
  </sheetData>
  <customSheetViews>
    <customSheetView guid="{BEBC8990-9A1B-4E12-8EF7-C00D20F5B617}" scale="50" fitToPage="1" showRuler="0">
      <selection sqref="A1:IV12"/>
      <pageMargins left="0.75" right="0.75" top="1" bottom="1" header="0.51181102362204722" footer="0.51181102362204722"/>
      <printOptions horizontalCentered="1" verticalCentered="1"/>
      <pageSetup scale="38" orientation="landscape" horizontalDpi="4294967293" verticalDpi="0" r:id="rId1"/>
      <headerFooter alignWithMargins="0"/>
    </customSheetView>
  </customSheetViews>
  <mergeCells count="1">
    <mergeCell ref="B2:G2"/>
  </mergeCells>
  <phoneticPr fontId="0" type="noConversion"/>
  <printOptions horizontalCentered="1" verticalCentered="1"/>
  <pageMargins left="0.75" right="0.75" top="1" bottom="1" header="0.51181102362204722" footer="0.51181102362204722"/>
  <pageSetup scale="25" orientation="landscape" horizontalDpi="4294967293" verticalDpi="0" r:id="rId2"/>
  <headerFooter alignWithMargins="0"/>
  <ignoredErrors>
    <ignoredError sqref="G4:G32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9.1796875" defaultRowHeight="12.5" x14ac:dyDescent="0.25"/>
  <cols>
    <col min="1" max="1" width="21.1796875" style="1" customWidth="1"/>
    <col min="2" max="2" width="20.1796875" style="1" customWidth="1"/>
    <col min="3" max="3" width="22.81640625" style="1" customWidth="1"/>
    <col min="4" max="4" width="18.7265625" style="1" customWidth="1"/>
    <col min="5" max="5" width="16.26953125" style="1" customWidth="1"/>
    <col min="6" max="7" width="17.54296875" style="1" customWidth="1"/>
    <col min="8" max="29" width="15.81640625" style="1" bestFit="1" customWidth="1"/>
    <col min="30" max="31" width="15.81640625" style="1" customWidth="1"/>
    <col min="32" max="16384" width="9.1796875" style="1"/>
  </cols>
  <sheetData>
    <row r="1" spans="1:8" ht="13" thickBot="1" x14ac:dyDescent="0.3"/>
    <row r="2" spans="1:8" ht="16" thickBot="1" x14ac:dyDescent="0.4">
      <c r="A2" s="44" t="s">
        <v>26</v>
      </c>
      <c r="B2" s="45"/>
      <c r="C2" s="45"/>
      <c r="D2" s="45"/>
      <c r="E2" s="45"/>
      <c r="F2" s="45"/>
      <c r="G2" s="45"/>
      <c r="H2" s="46"/>
    </row>
    <row r="3" spans="1:8" s="4" customFormat="1" ht="46.5" customHeight="1" thickBot="1" x14ac:dyDescent="0.3">
      <c r="A3" s="32" t="s">
        <v>37</v>
      </c>
      <c r="B3" s="2" t="s">
        <v>13</v>
      </c>
      <c r="C3" s="2" t="s">
        <v>16</v>
      </c>
      <c r="D3" s="2" t="s">
        <v>17</v>
      </c>
      <c r="E3" s="2" t="s">
        <v>7</v>
      </c>
      <c r="F3" s="16" t="s">
        <v>29</v>
      </c>
      <c r="G3" s="16" t="s">
        <v>31</v>
      </c>
      <c r="H3" s="3" t="s">
        <v>11</v>
      </c>
    </row>
    <row r="4" spans="1:8" ht="13" x14ac:dyDescent="0.3">
      <c r="A4" s="14">
        <v>35400</v>
      </c>
      <c r="B4" s="6">
        <v>4847510</v>
      </c>
      <c r="C4" s="6">
        <v>626793</v>
      </c>
      <c r="D4" s="6">
        <v>201369</v>
      </c>
      <c r="E4" s="6">
        <v>1416805</v>
      </c>
      <c r="F4" s="15"/>
      <c r="G4" s="15"/>
      <c r="H4" s="15">
        <f>SUM(B4:E4)</f>
        <v>7092477</v>
      </c>
    </row>
    <row r="5" spans="1:8" ht="13" x14ac:dyDescent="0.3">
      <c r="A5" s="14">
        <v>35765</v>
      </c>
      <c r="B5" s="9">
        <v>4679653</v>
      </c>
      <c r="C5" s="9">
        <v>643875</v>
      </c>
      <c r="D5" s="9">
        <v>309792</v>
      </c>
      <c r="E5" s="9">
        <v>3336396</v>
      </c>
      <c r="F5" s="7"/>
      <c r="G5" s="7"/>
      <c r="H5" s="7">
        <f>SUM(B5:E5)</f>
        <v>8969716</v>
      </c>
    </row>
    <row r="6" spans="1:8" ht="13" x14ac:dyDescent="0.3">
      <c r="A6" s="14">
        <v>36130</v>
      </c>
      <c r="B6" s="9">
        <v>5441506</v>
      </c>
      <c r="C6" s="9">
        <v>750717</v>
      </c>
      <c r="D6" s="9">
        <v>252333</v>
      </c>
      <c r="E6" s="9">
        <v>3415989</v>
      </c>
      <c r="F6" s="7"/>
      <c r="G6" s="7"/>
      <c r="H6" s="7">
        <f t="shared" ref="H6:H31" si="0">SUM(B6:E6)</f>
        <v>9860545</v>
      </c>
    </row>
    <row r="7" spans="1:8" ht="13" x14ac:dyDescent="0.3">
      <c r="A7" s="14">
        <v>36220</v>
      </c>
      <c r="B7" s="9">
        <v>6050419</v>
      </c>
      <c r="C7" s="9">
        <v>1042499</v>
      </c>
      <c r="D7" s="9">
        <v>252746</v>
      </c>
      <c r="E7" s="9">
        <v>3508554</v>
      </c>
      <c r="F7" s="7"/>
      <c r="G7" s="7"/>
      <c r="H7" s="7">
        <f t="shared" si="0"/>
        <v>10854218</v>
      </c>
    </row>
    <row r="8" spans="1:8" ht="13" x14ac:dyDescent="0.3">
      <c r="A8" s="14">
        <v>36312</v>
      </c>
      <c r="B8" s="9">
        <v>5931298</v>
      </c>
      <c r="C8" s="9">
        <v>1148606</v>
      </c>
      <c r="D8" s="9">
        <v>264020</v>
      </c>
      <c r="E8" s="9">
        <v>4837163</v>
      </c>
      <c r="F8" s="7"/>
      <c r="G8" s="7"/>
      <c r="H8" s="7">
        <f t="shared" si="0"/>
        <v>12181087</v>
      </c>
    </row>
    <row r="9" spans="1:8" ht="13" x14ac:dyDescent="0.3">
      <c r="A9" s="14">
        <v>36404</v>
      </c>
      <c r="B9" s="9">
        <v>5919291</v>
      </c>
      <c r="C9" s="9">
        <v>1100765</v>
      </c>
      <c r="D9" s="9">
        <v>500260</v>
      </c>
      <c r="E9" s="9">
        <v>4916997</v>
      </c>
      <c r="F9" s="7"/>
      <c r="G9" s="7"/>
      <c r="H9" s="7">
        <f t="shared" si="0"/>
        <v>12437313</v>
      </c>
    </row>
    <row r="10" spans="1:8" ht="13" x14ac:dyDescent="0.3">
      <c r="A10" s="14">
        <v>36495</v>
      </c>
      <c r="B10" s="9">
        <v>6325207.4038600596</v>
      </c>
      <c r="C10" s="9">
        <v>1266465.7692970498</v>
      </c>
      <c r="D10" s="9">
        <v>1117335.66674256</v>
      </c>
      <c r="E10" s="9">
        <v>4958258.1335336398</v>
      </c>
      <c r="F10" s="7"/>
      <c r="G10" s="7"/>
      <c r="H10" s="7">
        <f t="shared" si="0"/>
        <v>13667266.973433308</v>
      </c>
    </row>
    <row r="11" spans="1:8" ht="13" x14ac:dyDescent="0.3">
      <c r="A11" s="14">
        <v>36586</v>
      </c>
      <c r="B11" s="9">
        <v>6491937.884068151</v>
      </c>
      <c r="C11" s="9">
        <v>1235317.0161020402</v>
      </c>
      <c r="D11" s="9">
        <v>1090012.17451754</v>
      </c>
      <c r="E11" s="9">
        <v>5099221.049814201</v>
      </c>
      <c r="F11" s="7"/>
      <c r="G11" s="7"/>
      <c r="H11" s="7">
        <f t="shared" si="0"/>
        <v>13916488.124501932</v>
      </c>
    </row>
    <row r="12" spans="1:8" ht="13" x14ac:dyDescent="0.3">
      <c r="A12" s="14">
        <v>36678</v>
      </c>
      <c r="B12" s="9">
        <v>6549485.2569069779</v>
      </c>
      <c r="C12" s="9">
        <v>1127546.9757115999</v>
      </c>
      <c r="D12" s="9">
        <v>1104809.1602528803</v>
      </c>
      <c r="E12" s="9">
        <v>4917946.8304804182</v>
      </c>
      <c r="F12" s="7"/>
      <c r="G12" s="7"/>
      <c r="H12" s="7">
        <f t="shared" si="0"/>
        <v>13699788.223351877</v>
      </c>
    </row>
    <row r="13" spans="1:8" ht="13" x14ac:dyDescent="0.3">
      <c r="A13" s="14">
        <v>36770</v>
      </c>
      <c r="B13" s="9">
        <v>6526018.7906414699</v>
      </c>
      <c r="C13" s="9">
        <v>1106762.36191634</v>
      </c>
      <c r="D13" s="9">
        <v>1064899.59963667</v>
      </c>
      <c r="E13" s="9">
        <v>4745694.3659558287</v>
      </c>
      <c r="F13" s="7"/>
      <c r="G13" s="7"/>
      <c r="H13" s="7">
        <f t="shared" si="0"/>
        <v>13443375.118150309</v>
      </c>
    </row>
    <row r="14" spans="1:8" ht="13" x14ac:dyDescent="0.3">
      <c r="A14" s="14">
        <v>36861</v>
      </c>
      <c r="B14" s="9">
        <v>7488692.5088877203</v>
      </c>
      <c r="C14" s="9">
        <v>1084530.6184866801</v>
      </c>
      <c r="D14" s="9">
        <v>1054564.1949094001</v>
      </c>
      <c r="E14" s="9">
        <v>3804720.9007190401</v>
      </c>
      <c r="F14" s="7"/>
      <c r="G14" s="7"/>
      <c r="H14" s="7">
        <f t="shared" si="0"/>
        <v>13432508.22300284</v>
      </c>
    </row>
    <row r="15" spans="1:8" ht="13" x14ac:dyDescent="0.3">
      <c r="A15" s="14">
        <v>36951</v>
      </c>
      <c r="B15" s="9">
        <v>7662186.0219978401</v>
      </c>
      <c r="C15" s="9">
        <v>1112864.0388146702</v>
      </c>
      <c r="D15" s="9">
        <v>972684.64712933009</v>
      </c>
      <c r="E15" s="9">
        <v>4217167.6915994901</v>
      </c>
      <c r="F15" s="7"/>
      <c r="G15" s="7"/>
      <c r="H15" s="7">
        <f t="shared" si="0"/>
        <v>13964902.399541331</v>
      </c>
    </row>
    <row r="16" spans="1:8" ht="13" x14ac:dyDescent="0.3">
      <c r="A16" s="14">
        <v>37043</v>
      </c>
      <c r="B16" s="9">
        <v>7685724.6576955589</v>
      </c>
      <c r="C16" s="9">
        <v>1196574.48674749</v>
      </c>
      <c r="D16" s="9">
        <v>934887.32863227988</v>
      </c>
      <c r="E16" s="9">
        <v>4207525.0447611501</v>
      </c>
      <c r="F16" s="7"/>
      <c r="G16" s="7"/>
      <c r="H16" s="7">
        <f t="shared" si="0"/>
        <v>14024711.517836478</v>
      </c>
    </row>
    <row r="17" spans="1:8" ht="13" x14ac:dyDescent="0.3">
      <c r="A17" s="14">
        <v>37135</v>
      </c>
      <c r="B17" s="9">
        <v>7836262.3951893095</v>
      </c>
      <c r="C17" s="9">
        <v>1181850.62845125</v>
      </c>
      <c r="D17" s="9">
        <v>874304.0066384098</v>
      </c>
      <c r="E17" s="9">
        <v>4066278.9089213805</v>
      </c>
      <c r="F17" s="7"/>
      <c r="G17" s="7"/>
      <c r="H17" s="7">
        <f t="shared" si="0"/>
        <v>13958695.939200349</v>
      </c>
    </row>
    <row r="18" spans="1:8" ht="13" x14ac:dyDescent="0.3">
      <c r="A18" s="14">
        <v>37226</v>
      </c>
      <c r="B18" s="9">
        <v>8491760.0517731886</v>
      </c>
      <c r="C18" s="9">
        <v>1251381.7288959697</v>
      </c>
      <c r="D18" s="9">
        <v>817172.98566507979</v>
      </c>
      <c r="E18" s="9">
        <v>3671393.40932944</v>
      </c>
      <c r="F18" s="7"/>
      <c r="G18" s="7"/>
      <c r="H18" s="7">
        <f t="shared" si="0"/>
        <v>14231708.175663678</v>
      </c>
    </row>
    <row r="19" spans="1:8" ht="13" x14ac:dyDescent="0.3">
      <c r="A19" s="14">
        <v>37316</v>
      </c>
      <c r="B19" s="9">
        <v>7911213.5014324002</v>
      </c>
      <c r="C19" s="9">
        <v>1235869.09361743</v>
      </c>
      <c r="D19" s="9">
        <v>768249.86845683004</v>
      </c>
      <c r="E19" s="9">
        <v>4125574.4666139991</v>
      </c>
      <c r="F19" s="7"/>
      <c r="G19" s="7"/>
      <c r="H19" s="7">
        <f t="shared" si="0"/>
        <v>14040906.930120658</v>
      </c>
    </row>
    <row r="20" spans="1:8" ht="13" x14ac:dyDescent="0.3">
      <c r="A20" s="14">
        <v>37408</v>
      </c>
      <c r="B20" s="9">
        <v>8798555.4428491015</v>
      </c>
      <c r="C20" s="9">
        <v>1301465.6235088599</v>
      </c>
      <c r="D20" s="9">
        <v>751910.91701375984</v>
      </c>
      <c r="E20" s="9">
        <v>3960605.0920988792</v>
      </c>
      <c r="F20" s="7"/>
      <c r="G20" s="7"/>
      <c r="H20" s="7">
        <f t="shared" si="0"/>
        <v>14812537.0754706</v>
      </c>
    </row>
    <row r="21" spans="1:8" ht="13" x14ac:dyDescent="0.3">
      <c r="A21" s="14">
        <v>37500</v>
      </c>
      <c r="B21" s="9">
        <v>9015508.5897536613</v>
      </c>
      <c r="C21" s="9">
        <v>1610479.3380873501</v>
      </c>
      <c r="D21" s="9">
        <v>716710.42309581989</v>
      </c>
      <c r="E21" s="9">
        <v>3753959.92833398</v>
      </c>
      <c r="F21" s="7"/>
      <c r="G21" s="7"/>
      <c r="H21" s="7">
        <f t="shared" si="0"/>
        <v>15096658.279270813</v>
      </c>
    </row>
    <row r="22" spans="1:8" ht="13" x14ac:dyDescent="0.3">
      <c r="A22" s="14">
        <v>37591</v>
      </c>
      <c r="B22" s="9">
        <v>9765869.9212457426</v>
      </c>
      <c r="C22" s="9">
        <v>1522687.8078214799</v>
      </c>
      <c r="D22" s="9">
        <v>703675.64745490008</v>
      </c>
      <c r="E22" s="9">
        <v>4549821.1126033394</v>
      </c>
      <c r="F22" s="7"/>
      <c r="G22" s="7"/>
      <c r="H22" s="7">
        <f t="shared" si="0"/>
        <v>16542054.489125464</v>
      </c>
    </row>
    <row r="23" spans="1:8" ht="13" x14ac:dyDescent="0.3">
      <c r="A23" s="14">
        <v>37681</v>
      </c>
      <c r="B23" s="9">
        <v>9794095.2152360212</v>
      </c>
      <c r="C23" s="9">
        <v>1497998.7042818903</v>
      </c>
      <c r="D23" s="9">
        <v>688966.81672295998</v>
      </c>
      <c r="E23" s="9">
        <v>4900817.6159828175</v>
      </c>
      <c r="F23" s="7"/>
      <c r="G23" s="7"/>
      <c r="H23" s="7">
        <f t="shared" si="0"/>
        <v>16881878.352223687</v>
      </c>
    </row>
    <row r="24" spans="1:8" ht="13" x14ac:dyDescent="0.3">
      <c r="A24" s="14">
        <v>37773</v>
      </c>
      <c r="B24" s="9">
        <v>11097468.156610804</v>
      </c>
      <c r="C24" s="9">
        <v>1467971.7093183196</v>
      </c>
      <c r="D24" s="9">
        <v>514607.33480584004</v>
      </c>
      <c r="E24" s="9">
        <v>5087871.0585785499</v>
      </c>
      <c r="F24" s="7"/>
      <c r="G24" s="7"/>
      <c r="H24" s="7">
        <f t="shared" si="0"/>
        <v>18167918.259313513</v>
      </c>
    </row>
    <row r="25" spans="1:8" ht="13" x14ac:dyDescent="0.3">
      <c r="A25" s="14">
        <v>37865</v>
      </c>
      <c r="B25" s="9">
        <v>11728298.476121401</v>
      </c>
      <c r="C25" s="9">
        <v>1370788.8599488605</v>
      </c>
      <c r="D25" s="9">
        <v>491063.72204179014</v>
      </c>
      <c r="E25" s="9">
        <v>5159499.3838188946</v>
      </c>
      <c r="F25" s="7"/>
      <c r="G25" s="7"/>
      <c r="H25" s="7">
        <f t="shared" si="0"/>
        <v>18749650.441930946</v>
      </c>
    </row>
    <row r="26" spans="1:8" ht="13" x14ac:dyDescent="0.3">
      <c r="A26" s="14">
        <v>37956</v>
      </c>
      <c r="B26" s="9">
        <v>12095763.027406549</v>
      </c>
      <c r="C26" s="9">
        <v>1581054.8872068</v>
      </c>
      <c r="D26" s="9">
        <v>469054.28860593005</v>
      </c>
      <c r="E26" s="9">
        <v>5924377.6592707606</v>
      </c>
      <c r="F26" s="7"/>
      <c r="G26" s="7"/>
      <c r="H26" s="7">
        <f t="shared" si="0"/>
        <v>20070249.862490039</v>
      </c>
    </row>
    <row r="27" spans="1:8" ht="13" x14ac:dyDescent="0.3">
      <c r="A27" s="14">
        <v>38047</v>
      </c>
      <c r="B27" s="9">
        <v>9358746.351484539</v>
      </c>
      <c r="C27" s="9">
        <v>1603547.9572327505</v>
      </c>
      <c r="D27" s="9">
        <v>458493.43567102001</v>
      </c>
      <c r="E27" s="9">
        <v>6501446.7908937586</v>
      </c>
      <c r="F27" s="7"/>
      <c r="G27" s="7"/>
      <c r="H27" s="7">
        <f t="shared" si="0"/>
        <v>17922234.535282068</v>
      </c>
    </row>
    <row r="28" spans="1:8" ht="13" x14ac:dyDescent="0.3">
      <c r="A28" s="14">
        <v>38139</v>
      </c>
      <c r="B28" s="9">
        <v>9666246.3271370418</v>
      </c>
      <c r="C28" s="9">
        <v>1612691.3495376899</v>
      </c>
      <c r="D28" s="9">
        <v>438457.41024890007</v>
      </c>
      <c r="E28" s="9">
        <v>6232837.6621251684</v>
      </c>
      <c r="F28" s="7"/>
      <c r="G28" s="7"/>
      <c r="H28" s="7">
        <f t="shared" si="0"/>
        <v>17950232.749048799</v>
      </c>
    </row>
    <row r="29" spans="1:8" ht="13" x14ac:dyDescent="0.3">
      <c r="A29" s="14">
        <v>38231</v>
      </c>
      <c r="B29" s="9">
        <v>10257889.690056058</v>
      </c>
      <c r="C29" s="9">
        <v>1733896.5020765804</v>
      </c>
      <c r="D29" s="9">
        <v>388281.84974536963</v>
      </c>
      <c r="E29" s="9">
        <v>6632623.2451969627</v>
      </c>
      <c r="F29" s="7"/>
      <c r="G29" s="7"/>
      <c r="H29" s="7">
        <f t="shared" si="0"/>
        <v>19012691.287074972</v>
      </c>
    </row>
    <row r="30" spans="1:8" ht="13" x14ac:dyDescent="0.3">
      <c r="A30" s="14">
        <v>38322</v>
      </c>
      <c r="B30" s="9">
        <v>11130099.160902647</v>
      </c>
      <c r="C30" s="9">
        <v>1516626.7646338022</v>
      </c>
      <c r="D30" s="9">
        <v>353745.69799976004</v>
      </c>
      <c r="E30" s="9">
        <v>7076399.27329663</v>
      </c>
      <c r="F30" s="7"/>
      <c r="G30" s="7"/>
      <c r="H30" s="7">
        <f t="shared" si="0"/>
        <v>20076870.896832839</v>
      </c>
    </row>
    <row r="31" spans="1:8" ht="13" x14ac:dyDescent="0.3">
      <c r="A31" s="14">
        <v>38412</v>
      </c>
      <c r="B31" s="9">
        <v>11743800.381826557</v>
      </c>
      <c r="C31" s="9">
        <v>1492456.29712434</v>
      </c>
      <c r="D31" s="9">
        <v>336171.41058438993</v>
      </c>
      <c r="E31" s="9">
        <v>6967196.5038528005</v>
      </c>
      <c r="F31" s="7"/>
      <c r="G31" s="7"/>
      <c r="H31" s="7">
        <f t="shared" si="0"/>
        <v>20539624.593388088</v>
      </c>
    </row>
    <row r="32" spans="1:8" ht="13" x14ac:dyDescent="0.3">
      <c r="A32" s="14">
        <v>38504</v>
      </c>
      <c r="B32" s="9">
        <v>12389176.272618387</v>
      </c>
      <c r="C32" s="9">
        <v>1689713.6313525501</v>
      </c>
      <c r="D32" s="9">
        <v>321623.30996429001</v>
      </c>
      <c r="E32" s="9">
        <v>7325336.4681116976</v>
      </c>
      <c r="F32" s="7"/>
      <c r="G32" s="7"/>
      <c r="H32" s="7">
        <f>SUM(B32:E32)</f>
        <v>21725849.682046924</v>
      </c>
    </row>
    <row r="33" spans="1:8" ht="13" x14ac:dyDescent="0.3">
      <c r="A33" s="14">
        <v>38596</v>
      </c>
      <c r="B33" s="9">
        <v>12794193.2629759</v>
      </c>
      <c r="C33" s="9">
        <v>1704367.74922669</v>
      </c>
      <c r="D33" s="9">
        <v>272166.98764579999</v>
      </c>
      <c r="E33" s="9">
        <v>8322070.59400333</v>
      </c>
      <c r="F33" s="7"/>
      <c r="G33" s="7"/>
      <c r="H33" s="7">
        <f>SUM(B33:E33)</f>
        <v>23092798.593851719</v>
      </c>
    </row>
    <row r="34" spans="1:8" ht="13" x14ac:dyDescent="0.3">
      <c r="A34" s="14">
        <v>38687</v>
      </c>
      <c r="B34" s="9">
        <v>13759998.4554363</v>
      </c>
      <c r="C34" s="9">
        <v>1692831.7068997701</v>
      </c>
      <c r="D34" s="9">
        <v>285309.66071669001</v>
      </c>
      <c r="E34" s="9">
        <v>9653777.6947278101</v>
      </c>
      <c r="F34" s="7"/>
      <c r="G34" s="7"/>
      <c r="H34" s="7">
        <f>SUM(B34:E34)</f>
        <v>25391917.517780572</v>
      </c>
    </row>
    <row r="35" spans="1:8" ht="13" x14ac:dyDescent="0.3">
      <c r="A35" s="14">
        <v>38777</v>
      </c>
      <c r="B35" s="9">
        <v>13742173.754654789</v>
      </c>
      <c r="C35" s="9">
        <v>1723933.6807060698</v>
      </c>
      <c r="D35" s="9">
        <v>286922.80889278994</v>
      </c>
      <c r="E35" s="9">
        <v>10765830.251434248</v>
      </c>
      <c r="F35" s="9">
        <v>2550.8110161399995</v>
      </c>
      <c r="G35" s="9"/>
      <c r="H35" s="9">
        <f>SUM(B35:F35)</f>
        <v>26521411.306704037</v>
      </c>
    </row>
    <row r="36" spans="1:8" ht="13" x14ac:dyDescent="0.3">
      <c r="A36" s="14">
        <v>38869</v>
      </c>
      <c r="B36" s="9">
        <v>15438221.21501377</v>
      </c>
      <c r="C36" s="9">
        <v>1591274.46707954</v>
      </c>
      <c r="D36" s="9">
        <v>513618.31999388005</v>
      </c>
      <c r="E36" s="9">
        <v>9994472.4796985034</v>
      </c>
      <c r="F36" s="9">
        <v>2225.2863838799999</v>
      </c>
      <c r="G36" s="9"/>
      <c r="H36" s="9">
        <f>SUM(B36:F36)</f>
        <v>27539811.768169571</v>
      </c>
    </row>
    <row r="37" spans="1:8" ht="13" x14ac:dyDescent="0.3">
      <c r="A37" s="14">
        <v>38961</v>
      </c>
      <c r="B37" s="9">
        <v>16202225.261257401</v>
      </c>
      <c r="C37" s="9">
        <v>1563220.9246449699</v>
      </c>
      <c r="D37" s="9">
        <v>672506.63159765</v>
      </c>
      <c r="E37" s="9">
        <v>11533622.361396501</v>
      </c>
      <c r="F37" s="9">
        <v>1496.5141344799999</v>
      </c>
      <c r="G37" s="9"/>
      <c r="H37" s="9">
        <f>SUM(B37:F37)</f>
        <v>29973071.693031006</v>
      </c>
    </row>
    <row r="38" spans="1:8" ht="13" x14ac:dyDescent="0.3">
      <c r="A38" s="14">
        <v>39052</v>
      </c>
      <c r="B38" s="9">
        <v>15645133.7988564</v>
      </c>
      <c r="C38" s="9">
        <v>2410635.5858557001</v>
      </c>
      <c r="D38" s="9">
        <v>709332.96091111004</v>
      </c>
      <c r="E38" s="9">
        <v>13349662.154412301</v>
      </c>
      <c r="F38" s="9" t="s">
        <v>32</v>
      </c>
      <c r="G38" s="9">
        <v>1234.66664535</v>
      </c>
      <c r="H38" s="9">
        <f>SUM(B38:G38)</f>
        <v>32115999.166680861</v>
      </c>
    </row>
    <row r="39" spans="1:8" ht="13" x14ac:dyDescent="0.3">
      <c r="A39" s="14">
        <v>39142</v>
      </c>
      <c r="B39" s="9">
        <v>14965909.8727003</v>
      </c>
      <c r="C39" s="9">
        <v>2568318.38894541</v>
      </c>
      <c r="D39" s="9">
        <v>711126.57827482</v>
      </c>
      <c r="E39" s="9">
        <v>13881234.479323</v>
      </c>
      <c r="F39" s="9" t="s">
        <v>32</v>
      </c>
      <c r="G39" s="9">
        <v>1074.0401391500002</v>
      </c>
      <c r="H39" s="9">
        <f>SUM(B39:G39)</f>
        <v>32127663.359382682</v>
      </c>
    </row>
    <row r="40" spans="1:8" ht="13" x14ac:dyDescent="0.3">
      <c r="A40" s="14">
        <v>39234</v>
      </c>
      <c r="B40" s="9">
        <v>15656695.058157802</v>
      </c>
      <c r="C40" s="9">
        <v>2484340.3996353196</v>
      </c>
      <c r="D40" s="9">
        <v>598026.57750325999</v>
      </c>
      <c r="E40" s="9">
        <v>15787392.849810699</v>
      </c>
      <c r="F40" s="9" t="s">
        <v>32</v>
      </c>
      <c r="G40" s="9">
        <v>751.14017703999991</v>
      </c>
      <c r="H40" s="9">
        <f>SUM(B40:G40)</f>
        <v>34527206.025284119</v>
      </c>
    </row>
    <row r="41" spans="1:8" ht="13" x14ac:dyDescent="0.3">
      <c r="A41" s="14">
        <v>39326</v>
      </c>
      <c r="B41" s="9">
        <v>16581825.76</v>
      </c>
      <c r="C41" s="9">
        <v>2447758.2200000002</v>
      </c>
      <c r="D41" s="9">
        <v>548939.39</v>
      </c>
      <c r="E41" s="9">
        <v>17623247.52</v>
      </c>
      <c r="F41" s="9" t="s">
        <v>32</v>
      </c>
      <c r="G41" s="9">
        <v>1682.76</v>
      </c>
      <c r="H41" s="9">
        <v>37203453.659999996</v>
      </c>
    </row>
    <row r="42" spans="1:8" ht="13" x14ac:dyDescent="0.3">
      <c r="A42" s="14">
        <v>39417</v>
      </c>
      <c r="B42" s="9">
        <v>18173748.050000001</v>
      </c>
      <c r="C42" s="9">
        <v>2485022.98</v>
      </c>
      <c r="D42" s="9">
        <v>583718.06000000006</v>
      </c>
      <c r="E42" s="9">
        <v>18604310.68</v>
      </c>
      <c r="F42" s="9" t="s">
        <v>32</v>
      </c>
      <c r="G42" s="9">
        <v>1989.89</v>
      </c>
      <c r="H42" s="9">
        <v>39848789.659999996</v>
      </c>
    </row>
    <row r="43" spans="1:8" ht="13" x14ac:dyDescent="0.3">
      <c r="A43" s="14">
        <v>39508</v>
      </c>
      <c r="B43" s="9">
        <v>18869373.649999999</v>
      </c>
      <c r="C43" s="9">
        <v>2446804.15</v>
      </c>
      <c r="D43" s="9">
        <v>615686.43999999994</v>
      </c>
      <c r="E43" s="9">
        <v>16875546.390000001</v>
      </c>
      <c r="F43" s="9" t="s">
        <v>32</v>
      </c>
      <c r="G43" s="9">
        <v>2022.79</v>
      </c>
      <c r="H43" s="9">
        <v>38809433.43</v>
      </c>
    </row>
    <row r="44" spans="1:8" ht="13" x14ac:dyDescent="0.3">
      <c r="A44" s="14">
        <v>39600</v>
      </c>
      <c r="B44" s="9">
        <v>19530155.620000001</v>
      </c>
      <c r="C44" s="9">
        <v>2354850.98</v>
      </c>
      <c r="D44" s="9">
        <v>543129.25</v>
      </c>
      <c r="E44" s="9">
        <v>16128565.390000001</v>
      </c>
      <c r="F44" s="9" t="s">
        <v>32</v>
      </c>
      <c r="G44" s="9">
        <v>1660.71</v>
      </c>
      <c r="H44" s="9">
        <v>38558361.950000003</v>
      </c>
    </row>
    <row r="45" spans="1:8" ht="13" x14ac:dyDescent="0.3">
      <c r="A45" s="14">
        <v>39692</v>
      </c>
      <c r="B45" s="9">
        <v>20116311.277004398</v>
      </c>
      <c r="C45" s="9">
        <v>2424210.9133040602</v>
      </c>
      <c r="D45" s="9">
        <v>582194.28290613997</v>
      </c>
      <c r="E45" s="9">
        <v>14330926.809263401</v>
      </c>
      <c r="F45" s="9" t="s">
        <v>32</v>
      </c>
      <c r="G45" s="9">
        <v>1594.06244846</v>
      </c>
      <c r="H45" s="9">
        <f>SUM(B45:G45)</f>
        <v>37455237.344926462</v>
      </c>
    </row>
    <row r="46" spans="1:8" ht="13" x14ac:dyDescent="0.3">
      <c r="A46" s="14">
        <v>39783</v>
      </c>
      <c r="B46" s="9">
        <v>20640438.2843397</v>
      </c>
      <c r="C46" s="9">
        <v>2331495.1478632502</v>
      </c>
      <c r="D46" s="9">
        <v>580640.59630243992</v>
      </c>
      <c r="E46" s="9">
        <v>13871436.2190242</v>
      </c>
      <c r="F46" s="9" t="s">
        <v>32</v>
      </c>
      <c r="G46" s="9">
        <v>1461.6549069499999</v>
      </c>
      <c r="H46" s="9">
        <f>SUM(B46:G46)</f>
        <v>37425471.90243654</v>
      </c>
    </row>
    <row r="47" spans="1:8" ht="13.5" thickBot="1" x14ac:dyDescent="0.35">
      <c r="A47" s="31">
        <v>39873</v>
      </c>
      <c r="B47" s="35">
        <v>21606850.749077801</v>
      </c>
      <c r="C47" s="35">
        <v>2357972.4648956498</v>
      </c>
      <c r="D47" s="35">
        <v>570133.47005125997</v>
      </c>
      <c r="E47" s="35">
        <v>13993056.812509699</v>
      </c>
      <c r="F47" s="35" t="s">
        <v>32</v>
      </c>
      <c r="G47" s="35" t="s">
        <v>20</v>
      </c>
      <c r="H47" s="35">
        <f>SUM(B47:G47)</f>
        <v>38528013.496534407</v>
      </c>
    </row>
    <row r="48" spans="1:8" ht="13" x14ac:dyDescent="0.3">
      <c r="A48" s="22"/>
      <c r="B48" s="25"/>
      <c r="C48" s="25"/>
      <c r="D48" s="25"/>
      <c r="E48" s="25"/>
      <c r="F48" s="25"/>
      <c r="G48" s="25"/>
      <c r="H48" s="25"/>
    </row>
    <row r="49" spans="1:9" x14ac:dyDescent="0.25">
      <c r="A49" s="1" t="s">
        <v>30</v>
      </c>
      <c r="I49" s="10"/>
    </row>
    <row r="50" spans="1:9" x14ac:dyDescent="0.25">
      <c r="A50" s="1" t="s">
        <v>27</v>
      </c>
    </row>
    <row r="51" spans="1:9" x14ac:dyDescent="0.25">
      <c r="A51" s="12" t="s">
        <v>24</v>
      </c>
      <c r="B51" s="11"/>
      <c r="G51" s="28"/>
      <c r="H51" s="29"/>
    </row>
    <row r="52" spans="1:9" x14ac:dyDescent="0.25">
      <c r="A52" s="1" t="s">
        <v>23</v>
      </c>
      <c r="G52" s="28"/>
      <c r="H52" s="29"/>
    </row>
    <row r="53" spans="1:9" x14ac:dyDescent="0.25">
      <c r="A53" s="1" t="s">
        <v>25</v>
      </c>
      <c r="G53" s="28"/>
      <c r="H53" s="29"/>
    </row>
    <row r="54" spans="1:9" x14ac:dyDescent="0.25">
      <c r="G54" s="28"/>
      <c r="H54" s="29"/>
    </row>
    <row r="55" spans="1:9" x14ac:dyDescent="0.25">
      <c r="G55" s="28"/>
      <c r="H55" s="29"/>
    </row>
    <row r="56" spans="1:9" x14ac:dyDescent="0.25">
      <c r="G56" s="12"/>
      <c r="H56" s="12"/>
    </row>
  </sheetData>
  <customSheetViews>
    <customSheetView guid="{BEBC8990-9A1B-4E12-8EF7-C00D20F5B617}" scale="50" fitToPage="1" showRuler="0" topLeftCell="N1">
      <selection activeCell="N1" sqref="A1:IV14"/>
      <pageMargins left="0.75" right="0.74803149606299213" top="1" bottom="1" header="0.51181102362204722" footer="0"/>
      <printOptions horizontalCentered="1" verticalCentered="1"/>
      <pageSetup scale="35" orientation="landscape" horizontalDpi="4294967295" verticalDpi="0" r:id="rId1"/>
      <headerFooter alignWithMargins="0"/>
    </customSheetView>
  </customSheetViews>
  <mergeCells count="1">
    <mergeCell ref="A2:H2"/>
  </mergeCells>
  <phoneticPr fontId="0" type="noConversion"/>
  <printOptions horizontalCentered="1" verticalCentered="1"/>
  <pageMargins left="0.75" right="0.74803149606299213" top="1" bottom="1" header="0.51181102362204722" footer="0"/>
  <pageSetup scale="24" orientation="landscape" horizontalDpi="4294967295" verticalDpi="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4" sqref="C34"/>
    </sheetView>
  </sheetViews>
  <sheetFormatPr baseColWidth="10" defaultColWidth="11.453125" defaultRowHeight="12.5" x14ac:dyDescent="0.25"/>
  <cols>
    <col min="1" max="1" width="23" style="1" customWidth="1"/>
    <col min="2" max="2" width="27" style="1" customWidth="1"/>
    <col min="3" max="3" width="22.81640625" style="1" customWidth="1"/>
    <col min="4" max="4" width="19.453125" style="1" customWidth="1"/>
    <col min="5" max="5" width="18.1796875" style="1" customWidth="1"/>
    <col min="6" max="6" width="16.81640625" style="1" customWidth="1"/>
    <col min="7" max="11" width="14.1796875" style="1" customWidth="1"/>
    <col min="12" max="12" width="15.81640625" style="1" customWidth="1"/>
    <col min="13" max="13" width="15.81640625" style="1" bestFit="1" customWidth="1"/>
    <col min="14" max="27" width="15.81640625" style="1" customWidth="1"/>
    <col min="28" max="16384" width="11.453125" style="1"/>
  </cols>
  <sheetData>
    <row r="1" spans="1:6" ht="13" thickBot="1" x14ac:dyDescent="0.3"/>
    <row r="2" spans="1:6" ht="16" thickBot="1" x14ac:dyDescent="0.4">
      <c r="A2" s="44" t="s">
        <v>18</v>
      </c>
      <c r="B2" s="45"/>
      <c r="C2" s="45"/>
      <c r="D2" s="45"/>
      <c r="E2" s="45"/>
      <c r="F2" s="46"/>
    </row>
    <row r="3" spans="1:6" ht="13.5" thickBot="1" x14ac:dyDescent="0.35">
      <c r="A3" s="43" t="s">
        <v>37</v>
      </c>
      <c r="B3" s="17" t="s">
        <v>8</v>
      </c>
      <c r="C3" s="17" t="s">
        <v>10</v>
      </c>
      <c r="D3" s="17" t="s">
        <v>7</v>
      </c>
      <c r="E3" s="17" t="s">
        <v>19</v>
      </c>
      <c r="F3" s="18" t="s">
        <v>11</v>
      </c>
    </row>
    <row r="4" spans="1:6" ht="13" x14ac:dyDescent="0.3">
      <c r="A4" s="14">
        <v>35400</v>
      </c>
      <c r="B4" s="6">
        <v>5636876</v>
      </c>
      <c r="C4" s="6">
        <v>1192473</v>
      </c>
      <c r="D4" s="6">
        <v>720460</v>
      </c>
      <c r="E4" s="6">
        <v>0</v>
      </c>
      <c r="F4" s="15">
        <f>SUM(B4:E4)</f>
        <v>7549809</v>
      </c>
    </row>
    <row r="5" spans="1:6" ht="13" x14ac:dyDescent="0.3">
      <c r="A5" s="14">
        <v>35765</v>
      </c>
      <c r="B5" s="9">
        <v>6583774</v>
      </c>
      <c r="C5" s="9">
        <v>1337238</v>
      </c>
      <c r="D5" s="9">
        <v>1664798</v>
      </c>
      <c r="E5" s="9">
        <v>0</v>
      </c>
      <c r="F5" s="7">
        <f>SUM(B5:E5)</f>
        <v>9585810</v>
      </c>
    </row>
    <row r="6" spans="1:6" ht="13" x14ac:dyDescent="0.3">
      <c r="A6" s="14">
        <v>36130</v>
      </c>
      <c r="B6" s="9">
        <v>6842536</v>
      </c>
      <c r="C6" s="9">
        <v>2601570</v>
      </c>
      <c r="D6" s="9">
        <v>1089006</v>
      </c>
      <c r="E6" s="9">
        <v>0</v>
      </c>
      <c r="F6" s="7">
        <f t="shared" ref="F6:F31" si="0">SUM(B6:E6)</f>
        <v>10533112</v>
      </c>
    </row>
    <row r="7" spans="1:6" ht="13" x14ac:dyDescent="0.3">
      <c r="A7" s="14">
        <v>36220</v>
      </c>
      <c r="B7" s="9">
        <v>6832212</v>
      </c>
      <c r="C7" s="9">
        <v>2837165</v>
      </c>
      <c r="D7" s="9">
        <v>568637</v>
      </c>
      <c r="E7" s="9">
        <v>0</v>
      </c>
      <c r="F7" s="7">
        <f t="shared" si="0"/>
        <v>10238014</v>
      </c>
    </row>
    <row r="8" spans="1:6" ht="13" x14ac:dyDescent="0.3">
      <c r="A8" s="14">
        <v>36312</v>
      </c>
      <c r="B8" s="9">
        <v>6673476</v>
      </c>
      <c r="C8" s="9">
        <v>2905785</v>
      </c>
      <c r="D8" s="9">
        <v>576139</v>
      </c>
      <c r="E8" s="9">
        <v>0</v>
      </c>
      <c r="F8" s="7">
        <f t="shared" si="0"/>
        <v>10155400</v>
      </c>
    </row>
    <row r="9" spans="1:6" ht="13" x14ac:dyDescent="0.3">
      <c r="A9" s="14">
        <v>36404</v>
      </c>
      <c r="B9" s="9">
        <v>6369725</v>
      </c>
      <c r="C9" s="9">
        <v>2795547</v>
      </c>
      <c r="D9" s="9">
        <v>550315</v>
      </c>
      <c r="E9" s="9">
        <v>0</v>
      </c>
      <c r="F9" s="7">
        <f t="shared" si="0"/>
        <v>9715587</v>
      </c>
    </row>
    <row r="10" spans="1:6" ht="13" x14ac:dyDescent="0.3">
      <c r="A10" s="14">
        <v>36495</v>
      </c>
      <c r="B10" s="9">
        <v>6668608.5</v>
      </c>
      <c r="C10" s="9">
        <v>2840751</v>
      </c>
      <c r="D10" s="9">
        <v>427818.5</v>
      </c>
      <c r="E10" s="9">
        <v>0</v>
      </c>
      <c r="F10" s="7">
        <f t="shared" si="0"/>
        <v>9937178</v>
      </c>
    </row>
    <row r="11" spans="1:6" ht="13" x14ac:dyDescent="0.3">
      <c r="A11" s="14">
        <v>36586</v>
      </c>
      <c r="B11" s="9">
        <v>6456396.3774020812</v>
      </c>
      <c r="C11" s="9">
        <v>2899326.8869594703</v>
      </c>
      <c r="D11" s="9">
        <v>403658.81917459</v>
      </c>
      <c r="E11" s="9">
        <v>0</v>
      </c>
      <c r="F11" s="7">
        <f t="shared" si="0"/>
        <v>9759382.0835361406</v>
      </c>
    </row>
    <row r="12" spans="1:6" ht="13" x14ac:dyDescent="0.3">
      <c r="A12" s="14">
        <v>36678</v>
      </c>
      <c r="B12" s="9">
        <v>6634468.6671006409</v>
      </c>
      <c r="C12" s="9">
        <v>2779905.1921482305</v>
      </c>
      <c r="D12" s="9">
        <v>430208.46287900006</v>
      </c>
      <c r="E12" s="9">
        <v>0</v>
      </c>
      <c r="F12" s="7">
        <f t="shared" si="0"/>
        <v>9844582.3221278712</v>
      </c>
    </row>
    <row r="13" spans="1:6" ht="13" x14ac:dyDescent="0.3">
      <c r="A13" s="14">
        <v>36770</v>
      </c>
      <c r="B13" s="9">
        <v>5930609.2405827502</v>
      </c>
      <c r="C13" s="9">
        <v>2849317.7514554211</v>
      </c>
      <c r="D13" s="9">
        <v>596000.92230831005</v>
      </c>
      <c r="E13" s="9">
        <v>0</v>
      </c>
      <c r="F13" s="7">
        <f t="shared" si="0"/>
        <v>9375927.9143464826</v>
      </c>
    </row>
    <row r="14" spans="1:6" ht="13" x14ac:dyDescent="0.3">
      <c r="A14" s="14">
        <v>36861</v>
      </c>
      <c r="B14" s="9">
        <v>6586480.720038211</v>
      </c>
      <c r="C14" s="9">
        <v>3270227.2383695799</v>
      </c>
      <c r="D14" s="9">
        <v>625565.76601793966</v>
      </c>
      <c r="E14" s="9">
        <v>0</v>
      </c>
      <c r="F14" s="7">
        <f t="shared" si="0"/>
        <v>10482273.724425731</v>
      </c>
    </row>
    <row r="15" spans="1:6" ht="13" x14ac:dyDescent="0.3">
      <c r="A15" s="14">
        <v>36951</v>
      </c>
      <c r="B15" s="9">
        <v>6563325.6472232193</v>
      </c>
      <c r="C15" s="9">
        <v>3493447.1185309896</v>
      </c>
      <c r="D15" s="9">
        <v>845076.72337843012</v>
      </c>
      <c r="E15" s="9">
        <v>0</v>
      </c>
      <c r="F15" s="7">
        <f t="shared" si="0"/>
        <v>10901849.489132639</v>
      </c>
    </row>
    <row r="16" spans="1:6" ht="13" x14ac:dyDescent="0.3">
      <c r="A16" s="14">
        <v>37043</v>
      </c>
      <c r="B16" s="9">
        <v>6493984.0252993796</v>
      </c>
      <c r="C16" s="9">
        <v>3777355.4900424303</v>
      </c>
      <c r="D16" s="9">
        <v>673196.8669249001</v>
      </c>
      <c r="E16" s="9">
        <v>0</v>
      </c>
      <c r="F16" s="7">
        <f t="shared" si="0"/>
        <v>10944536.382266711</v>
      </c>
    </row>
    <row r="17" spans="1:6" ht="13" x14ac:dyDescent="0.3">
      <c r="A17" s="14">
        <v>37135</v>
      </c>
      <c r="B17" s="9">
        <v>6463476.1134059997</v>
      </c>
      <c r="C17" s="9">
        <v>3919835.9428734598</v>
      </c>
      <c r="D17" s="9">
        <v>1119633.41707561</v>
      </c>
      <c r="E17" s="9">
        <v>0</v>
      </c>
      <c r="F17" s="7">
        <f t="shared" si="0"/>
        <v>11502945.47335507</v>
      </c>
    </row>
    <row r="18" spans="1:6" ht="13" x14ac:dyDescent="0.3">
      <c r="A18" s="14">
        <v>37226</v>
      </c>
      <c r="B18" s="9">
        <v>6174051.0003506904</v>
      </c>
      <c r="C18" s="9">
        <v>3766004.1945711505</v>
      </c>
      <c r="D18" s="9">
        <v>1098592.1281566499</v>
      </c>
      <c r="E18" s="9">
        <v>0</v>
      </c>
      <c r="F18" s="7">
        <f t="shared" si="0"/>
        <v>11038647.323078491</v>
      </c>
    </row>
    <row r="19" spans="1:6" ht="13" x14ac:dyDescent="0.3">
      <c r="A19" s="14">
        <v>37316</v>
      </c>
      <c r="B19" s="9">
        <v>6227697.8657908104</v>
      </c>
      <c r="C19" s="9">
        <v>5718806.0862282794</v>
      </c>
      <c r="D19" s="9">
        <v>1016346.6648911099</v>
      </c>
      <c r="E19" s="9">
        <v>0</v>
      </c>
      <c r="F19" s="7">
        <f t="shared" si="0"/>
        <v>12962850.616910201</v>
      </c>
    </row>
    <row r="20" spans="1:6" ht="13" x14ac:dyDescent="0.3">
      <c r="A20" s="14">
        <v>37408</v>
      </c>
      <c r="B20" s="9">
        <v>6163451.3748384202</v>
      </c>
      <c r="C20" s="9">
        <v>6548297.4058478214</v>
      </c>
      <c r="D20" s="9">
        <v>945440.95311438991</v>
      </c>
      <c r="E20" s="9">
        <v>0</v>
      </c>
      <c r="F20" s="7">
        <f t="shared" si="0"/>
        <v>13657189.733800631</v>
      </c>
    </row>
    <row r="21" spans="1:6" ht="13" x14ac:dyDescent="0.3">
      <c r="A21" s="14">
        <v>37500</v>
      </c>
      <c r="B21" s="9">
        <v>6186153.0635558898</v>
      </c>
      <c r="C21" s="9">
        <v>7736269.8758509513</v>
      </c>
      <c r="D21" s="9">
        <v>877007.28678015014</v>
      </c>
      <c r="E21" s="9">
        <v>0</v>
      </c>
      <c r="F21" s="7">
        <f t="shared" si="0"/>
        <v>14799430.226186993</v>
      </c>
    </row>
    <row r="22" spans="1:6" ht="13" x14ac:dyDescent="0.3">
      <c r="A22" s="14">
        <v>37591</v>
      </c>
      <c r="B22" s="9">
        <v>6688796.6070959028</v>
      </c>
      <c r="C22" s="9">
        <v>8608678.6906815916</v>
      </c>
      <c r="D22" s="9">
        <v>599353.65722075</v>
      </c>
      <c r="E22" s="9">
        <v>0</v>
      </c>
      <c r="F22" s="7">
        <f t="shared" si="0"/>
        <v>15896828.954998244</v>
      </c>
    </row>
    <row r="23" spans="1:6" ht="13" x14ac:dyDescent="0.3">
      <c r="A23" s="14">
        <v>37681</v>
      </c>
      <c r="B23" s="9">
        <v>7026698.4305386571</v>
      </c>
      <c r="C23" s="9">
        <v>8185160.5962542091</v>
      </c>
      <c r="D23" s="9">
        <v>595754.73585762968</v>
      </c>
      <c r="E23" s="9">
        <v>0</v>
      </c>
      <c r="F23" s="7">
        <f t="shared" si="0"/>
        <v>15807613.762650495</v>
      </c>
    </row>
    <row r="24" spans="1:6" ht="13" x14ac:dyDescent="0.3">
      <c r="A24" s="14">
        <v>37773</v>
      </c>
      <c r="B24" s="9">
        <v>7041067.7593495715</v>
      </c>
      <c r="C24" s="9">
        <v>9583089.3045962714</v>
      </c>
      <c r="D24" s="9">
        <v>719456.71092354995</v>
      </c>
      <c r="E24" s="9">
        <v>0</v>
      </c>
      <c r="F24" s="7">
        <f t="shared" si="0"/>
        <v>17343613.774869394</v>
      </c>
    </row>
    <row r="25" spans="1:6" ht="13" x14ac:dyDescent="0.3">
      <c r="A25" s="14">
        <v>37865</v>
      </c>
      <c r="B25" s="9">
        <v>6930288.7693436425</v>
      </c>
      <c r="C25" s="9">
        <v>10041333.409882469</v>
      </c>
      <c r="D25" s="9">
        <v>692438.63739724015</v>
      </c>
      <c r="E25" s="9">
        <v>0</v>
      </c>
      <c r="F25" s="7">
        <f t="shared" si="0"/>
        <v>17664060.816623352</v>
      </c>
    </row>
    <row r="26" spans="1:6" ht="13" x14ac:dyDescent="0.3">
      <c r="A26" s="14">
        <v>37956</v>
      </c>
      <c r="B26" s="9">
        <v>7155777.039262034</v>
      </c>
      <c r="C26" s="9">
        <v>10140112.324483626</v>
      </c>
      <c r="D26" s="9">
        <v>690536.90049015998</v>
      </c>
      <c r="E26" s="9">
        <v>0</v>
      </c>
      <c r="F26" s="7">
        <f t="shared" si="0"/>
        <v>17986426.264235821</v>
      </c>
    </row>
    <row r="27" spans="1:6" ht="13" x14ac:dyDescent="0.3">
      <c r="A27" s="14">
        <v>38047</v>
      </c>
      <c r="B27" s="9">
        <v>7145904.177922369</v>
      </c>
      <c r="C27" s="9">
        <v>5405709.7227991298</v>
      </c>
      <c r="D27" s="9">
        <v>801016.40591657022</v>
      </c>
      <c r="E27" s="9">
        <v>9600139.3225067407</v>
      </c>
      <c r="F27" s="7">
        <f t="shared" si="0"/>
        <v>22952769.62914481</v>
      </c>
    </row>
    <row r="28" spans="1:6" ht="13" x14ac:dyDescent="0.3">
      <c r="A28" s="14">
        <v>38139</v>
      </c>
      <c r="B28" s="9">
        <v>7662908.5496114995</v>
      </c>
      <c r="C28" s="9">
        <v>5457659.8006163295</v>
      </c>
      <c r="D28" s="9">
        <v>747046.79627963004</v>
      </c>
      <c r="E28" s="9">
        <v>9512362.9299999978</v>
      </c>
      <c r="F28" s="7">
        <f t="shared" si="0"/>
        <v>23379978.076507457</v>
      </c>
    </row>
    <row r="29" spans="1:6" ht="13" x14ac:dyDescent="0.3">
      <c r="A29" s="14">
        <v>38231</v>
      </c>
      <c r="B29" s="9">
        <v>7367146.4202099526</v>
      </c>
      <c r="C29" s="9">
        <v>4440593.9865721744</v>
      </c>
      <c r="D29" s="9">
        <v>1137941.0501405513</v>
      </c>
      <c r="E29" s="9">
        <v>15938996.849209422</v>
      </c>
      <c r="F29" s="7">
        <f t="shared" si="0"/>
        <v>28884678.306132101</v>
      </c>
    </row>
    <row r="30" spans="1:6" ht="13" x14ac:dyDescent="0.3">
      <c r="A30" s="14">
        <v>38322</v>
      </c>
      <c r="B30" s="9">
        <v>6369610.1478738012</v>
      </c>
      <c r="C30" s="9">
        <v>4204586.3841583803</v>
      </c>
      <c r="D30" s="9">
        <v>1598412.3942498297</v>
      </c>
      <c r="E30" s="9">
        <v>17504960.889999997</v>
      </c>
      <c r="F30" s="7">
        <f t="shared" si="0"/>
        <v>29677569.816282008</v>
      </c>
    </row>
    <row r="31" spans="1:6" ht="13" x14ac:dyDescent="0.3">
      <c r="A31" s="14">
        <v>38412</v>
      </c>
      <c r="B31" s="9">
        <v>6448248.2638841905</v>
      </c>
      <c r="C31" s="9">
        <v>5350938.2355650114</v>
      </c>
      <c r="D31" s="9">
        <v>1795346.7644724103</v>
      </c>
      <c r="E31" s="9">
        <v>15222333</v>
      </c>
      <c r="F31" s="7">
        <f t="shared" si="0"/>
        <v>28816866.263921611</v>
      </c>
    </row>
    <row r="32" spans="1:6" ht="13" x14ac:dyDescent="0.3">
      <c r="A32" s="14">
        <v>38504</v>
      </c>
      <c r="B32" s="9">
        <v>7844104.1671337392</v>
      </c>
      <c r="C32" s="9">
        <v>5494798.5621006209</v>
      </c>
      <c r="D32" s="9">
        <v>1821834.1333774498</v>
      </c>
      <c r="E32" s="9">
        <v>20091036.450000003</v>
      </c>
      <c r="F32" s="7">
        <f t="shared" ref="F32:F43" si="1">SUM(B32:E32)</f>
        <v>35251773.312611811</v>
      </c>
    </row>
    <row r="33" spans="1:7" ht="13" x14ac:dyDescent="0.3">
      <c r="A33" s="14">
        <v>38596</v>
      </c>
      <c r="B33" s="9">
        <v>7864141.3264036793</v>
      </c>
      <c r="C33" s="9">
        <v>5706395.3620319599</v>
      </c>
      <c r="D33" s="9">
        <v>2180921.7382433601</v>
      </c>
      <c r="E33" s="9">
        <v>21483482.64917608</v>
      </c>
      <c r="F33" s="7">
        <f t="shared" si="1"/>
        <v>37234941.075855076</v>
      </c>
    </row>
    <row r="34" spans="1:7" ht="13" x14ac:dyDescent="0.3">
      <c r="A34" s="14">
        <v>38687</v>
      </c>
      <c r="B34" s="9">
        <v>4832955.8642446799</v>
      </c>
      <c r="C34" s="9">
        <v>5451852.5158307096</v>
      </c>
      <c r="D34" s="9">
        <v>2459901.4920765096</v>
      </c>
      <c r="E34" s="9">
        <v>22333842.938472994</v>
      </c>
      <c r="F34" s="7">
        <f t="shared" si="1"/>
        <v>35078552.810624897</v>
      </c>
    </row>
    <row r="35" spans="1:7" ht="13" x14ac:dyDescent="0.3">
      <c r="A35" s="14">
        <f>A34+120</f>
        <v>38807</v>
      </c>
      <c r="B35" s="9">
        <v>4779569.3481333302</v>
      </c>
      <c r="C35" s="9">
        <v>12958360.571345089</v>
      </c>
      <c r="D35" s="9">
        <v>4327586.743446162</v>
      </c>
      <c r="E35" s="9">
        <v>21401814.793485321</v>
      </c>
      <c r="F35" s="7">
        <f t="shared" si="1"/>
        <v>43467331.456409901</v>
      </c>
    </row>
    <row r="36" spans="1:7" ht="13" x14ac:dyDescent="0.3">
      <c r="A36" s="14">
        <v>38869</v>
      </c>
      <c r="B36" s="9">
        <v>4836100.1056095399</v>
      </c>
      <c r="C36" s="9">
        <v>13483717.084057987</v>
      </c>
      <c r="D36" s="9">
        <v>4190728.28400383</v>
      </c>
      <c r="E36" s="9">
        <v>22403124.085772749</v>
      </c>
      <c r="F36" s="7">
        <f t="shared" si="1"/>
        <v>44913669.559444107</v>
      </c>
    </row>
    <row r="37" spans="1:7" ht="13" x14ac:dyDescent="0.3">
      <c r="A37" s="14">
        <v>38961</v>
      </c>
      <c r="B37" s="9">
        <v>4833440.9089948898</v>
      </c>
      <c r="C37" s="9">
        <v>13538190.769609801</v>
      </c>
      <c r="D37" s="9">
        <v>2945869.0399232502</v>
      </c>
      <c r="E37" s="9">
        <v>24270158.476324514</v>
      </c>
      <c r="F37" s="7">
        <f t="shared" si="1"/>
        <v>45587659.194852456</v>
      </c>
    </row>
    <row r="38" spans="1:7" ht="13" x14ac:dyDescent="0.3">
      <c r="A38" s="14">
        <v>39052</v>
      </c>
      <c r="B38" s="9">
        <v>4807643.2519707</v>
      </c>
      <c r="C38" s="9">
        <v>13261741.984164901</v>
      </c>
      <c r="D38" s="9">
        <v>3586939.8090583198</v>
      </c>
      <c r="E38" s="9">
        <v>25250010.134024303</v>
      </c>
      <c r="F38" s="7">
        <f t="shared" si="1"/>
        <v>46906335.179218225</v>
      </c>
    </row>
    <row r="39" spans="1:7" ht="13" x14ac:dyDescent="0.3">
      <c r="A39" s="14">
        <v>39142</v>
      </c>
      <c r="B39" s="9">
        <v>4782368.2186007407</v>
      </c>
      <c r="C39" s="9">
        <v>13735821.4727764</v>
      </c>
      <c r="D39" s="9">
        <v>4279975.5871228296</v>
      </c>
      <c r="E39" s="9">
        <v>26083883.484423857</v>
      </c>
      <c r="F39" s="7">
        <f t="shared" si="1"/>
        <v>48882048.762923822</v>
      </c>
    </row>
    <row r="40" spans="1:7" ht="13" x14ac:dyDescent="0.3">
      <c r="A40" s="14">
        <v>39234</v>
      </c>
      <c r="B40" s="9">
        <v>4908289.7943364102</v>
      </c>
      <c r="C40" s="9">
        <v>13183281.3499505</v>
      </c>
      <c r="D40" s="9">
        <v>5207035.8582147304</v>
      </c>
      <c r="E40" s="9">
        <v>27292594.785557866</v>
      </c>
      <c r="F40" s="7">
        <f t="shared" si="1"/>
        <v>50591201.788059503</v>
      </c>
    </row>
    <row r="41" spans="1:7" ht="13" x14ac:dyDescent="0.3">
      <c r="A41" s="14">
        <v>39326</v>
      </c>
      <c r="B41" s="9">
        <v>4821911.55</v>
      </c>
      <c r="C41" s="9">
        <v>13064256.050000001</v>
      </c>
      <c r="D41" s="9">
        <v>4971507.71</v>
      </c>
      <c r="E41" s="9">
        <v>27649715.140000001</v>
      </c>
      <c r="F41" s="7">
        <f t="shared" si="1"/>
        <v>50507390.450000003</v>
      </c>
      <c r="G41" s="10"/>
    </row>
    <row r="42" spans="1:7" ht="13" x14ac:dyDescent="0.3">
      <c r="A42" s="14">
        <v>39417</v>
      </c>
      <c r="B42" s="9">
        <v>4885780.82</v>
      </c>
      <c r="C42" s="9">
        <v>12796187.050000001</v>
      </c>
      <c r="D42" s="9">
        <v>7398791.3799999999</v>
      </c>
      <c r="E42" s="9">
        <v>29115862.07</v>
      </c>
      <c r="F42" s="7">
        <f t="shared" si="1"/>
        <v>54196621.32</v>
      </c>
      <c r="G42" s="10"/>
    </row>
    <row r="43" spans="1:7" ht="13" x14ac:dyDescent="0.3">
      <c r="A43" s="14">
        <v>39508</v>
      </c>
      <c r="B43" s="9">
        <v>5100573.38</v>
      </c>
      <c r="C43" s="9">
        <v>13406015.279999999</v>
      </c>
      <c r="D43" s="9">
        <v>7080856.21</v>
      </c>
      <c r="E43" s="9">
        <v>29866577.699999999</v>
      </c>
      <c r="F43" s="7">
        <f t="shared" si="1"/>
        <v>55454022.57</v>
      </c>
      <c r="G43" s="10"/>
    </row>
    <row r="44" spans="1:7" ht="13" x14ac:dyDescent="0.3">
      <c r="A44" s="14">
        <v>39600</v>
      </c>
      <c r="B44" s="9">
        <v>4911671.6100000003</v>
      </c>
      <c r="C44" s="9">
        <v>14114303.810000001</v>
      </c>
      <c r="D44" s="9">
        <v>6484370.6500000004</v>
      </c>
      <c r="E44" s="9">
        <v>31525730.57</v>
      </c>
      <c r="F44" s="7">
        <f>SUM(B44:E44)</f>
        <v>57036076.640000001</v>
      </c>
    </row>
    <row r="45" spans="1:7" ht="13" x14ac:dyDescent="0.3">
      <c r="A45" s="14">
        <v>39692</v>
      </c>
      <c r="B45" s="9">
        <v>4891650.1470915591</v>
      </c>
      <c r="C45" s="9">
        <v>14242782.519113699</v>
      </c>
      <c r="D45" s="9">
        <v>6415255.2146037901</v>
      </c>
      <c r="E45" s="9">
        <v>36693134</v>
      </c>
      <c r="F45" s="7">
        <f>SUM(B45:E45)</f>
        <v>62242821.880809046</v>
      </c>
    </row>
    <row r="46" spans="1:7" ht="13" x14ac:dyDescent="0.3">
      <c r="A46" s="14">
        <v>39783</v>
      </c>
      <c r="B46" s="9">
        <v>4894855.1956875706</v>
      </c>
      <c r="C46" s="9">
        <v>13503889.768642399</v>
      </c>
      <c r="D46" s="9">
        <v>3382974.31505389</v>
      </c>
      <c r="E46" s="9">
        <v>41854503.733058587</v>
      </c>
      <c r="F46" s="7">
        <f>SUM(B46:E46)</f>
        <v>63636223.012442447</v>
      </c>
    </row>
    <row r="47" spans="1:7" ht="13" x14ac:dyDescent="0.3">
      <c r="A47" s="14">
        <v>39873</v>
      </c>
      <c r="B47" s="9">
        <v>5137279.7994419402</v>
      </c>
      <c r="C47" s="9">
        <v>13913633.874790302</v>
      </c>
      <c r="D47" s="9">
        <v>3361983.1687211297</v>
      </c>
      <c r="E47" s="9">
        <v>43845026.895416647</v>
      </c>
      <c r="F47" s="7">
        <f>SUM(B47:E47)</f>
        <v>66257923.738370016</v>
      </c>
    </row>
    <row r="48" spans="1:7" ht="13" x14ac:dyDescent="0.3">
      <c r="A48" s="22"/>
      <c r="C48" s="30"/>
      <c r="D48" s="30"/>
      <c r="E48" s="30"/>
      <c r="F48" s="25"/>
    </row>
    <row r="49" spans="1:10" x14ac:dyDescent="0.25">
      <c r="A49" s="1" t="s">
        <v>30</v>
      </c>
      <c r="F49" s="10"/>
      <c r="I49" s="10"/>
    </row>
    <row r="50" spans="1:10" x14ac:dyDescent="0.25">
      <c r="A50" s="1" t="s">
        <v>27</v>
      </c>
      <c r="H50" s="19"/>
      <c r="I50" s="20"/>
      <c r="J50" s="12"/>
    </row>
    <row r="51" spans="1:10" x14ac:dyDescent="0.25">
      <c r="A51" s="12" t="s">
        <v>24</v>
      </c>
      <c r="B51" s="11"/>
      <c r="H51" s="21"/>
      <c r="I51" s="12"/>
      <c r="J51" s="12"/>
    </row>
    <row r="52" spans="1:10" x14ac:dyDescent="0.25">
      <c r="A52" s="1" t="s">
        <v>23</v>
      </c>
      <c r="H52" s="12"/>
    </row>
    <row r="53" spans="1:10" x14ac:dyDescent="0.25">
      <c r="A53" s="1" t="s">
        <v>25</v>
      </c>
      <c r="H53" s="12"/>
    </row>
    <row r="54" spans="1:10" x14ac:dyDescent="0.25">
      <c r="G54" s="24"/>
      <c r="H54" s="23"/>
    </row>
  </sheetData>
  <mergeCells count="1">
    <mergeCell ref="A2:F2"/>
  </mergeCells>
  <phoneticPr fontId="0" type="noConversion"/>
  <printOptions horizontalCentered="1" verticalCentered="1"/>
  <pageMargins left="0.75" right="0.75" top="1" bottom="1" header="0" footer="0"/>
  <pageSetup scale="24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3782B-5FCA-41DB-870E-AC0220133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399786-3C15-4ED8-8FBB-CAF92CA40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1CF71-16FB-4E84-8FC5-52C6B8A4BFE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FID. INVERSION</vt:lpstr>
      <vt:lpstr>FID. INMOBILIARIOS</vt:lpstr>
      <vt:lpstr>FID. ADMINISTRACION</vt:lpstr>
      <vt:lpstr>OTROS FID.</vt:lpstr>
    </vt:vector>
  </TitlesOfParts>
  <Company>ASOCIACION DE FIDUCIARIAS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ASOCIACION DE FIDUCIARIAS</dc:creator>
  <cp:lastModifiedBy>Darwin Arley Martinez Galindo</cp:lastModifiedBy>
  <cp:lastPrinted>2007-02-13T21:54:19Z</cp:lastPrinted>
  <dcterms:created xsi:type="dcterms:W3CDTF">2004-10-15T21:36:59Z</dcterms:created>
  <dcterms:modified xsi:type="dcterms:W3CDTF">2020-07-13T16:19:35Z</dcterms:modified>
</cp:coreProperties>
</file>