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Escritorio/PRINCIPALES CIFRAS Y FICHA COMUNICACIONES/ACTUALIZACION ARCHIVOS MENSUALES/"/>
    </mc:Choice>
  </mc:AlternateContent>
  <xr:revisionPtr revIDLastSave="197" documentId="14_{633E0FE1-C3C2-4774-B0AE-E946E54D201D}" xr6:coauthVersionLast="47" xr6:coauthVersionMax="47" xr10:uidLastSave="{6FEF3941-1B92-4DB0-8C5F-FE3522C3B8ED}"/>
  <bookViews>
    <workbookView xWindow="-110" yWindow="-110" windowWidth="19420" windowHeight="10420" xr2:uid="{00000000-000D-0000-FFFF-FFFF00000000}"/>
  </bookViews>
  <sheets>
    <sheet name="ActivosxTipología" sheetId="3" r:id="rId1"/>
  </sheets>
  <externalReferences>
    <externalReference r:id="rId2"/>
    <externalReference r:id="rId3"/>
    <externalReference r:id="rId4"/>
  </externalReferences>
  <definedNames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72" i="3" l="1"/>
  <c r="V171" i="3"/>
  <c r="U172" i="3"/>
  <c r="T172" i="3"/>
  <c r="S172" i="3"/>
  <c r="R172" i="3"/>
  <c r="Q172" i="3"/>
  <c r="P172" i="3"/>
  <c r="O172" i="3"/>
  <c r="N172" i="3"/>
  <c r="K171" i="3"/>
  <c r="V170" i="3" l="1"/>
  <c r="K170" i="3"/>
  <c r="V169" i="3"/>
  <c r="K169" i="3"/>
  <c r="K168" i="3"/>
  <c r="K167" i="3"/>
  <c r="V166" i="3"/>
  <c r="K166" i="3"/>
  <c r="V165" i="3"/>
  <c r="K165" i="3"/>
  <c r="V168" i="3" l="1"/>
  <c r="V167" i="3"/>
  <c r="V164" i="3"/>
  <c r="K164" i="3"/>
  <c r="V163" i="3"/>
  <c r="K163" i="3"/>
  <c r="V162" i="3"/>
  <c r="V161" i="3"/>
  <c r="K1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<sst xmlns="http://schemas.openxmlformats.org/spreadsheetml/2006/main" count="24" uniqueCount="16">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</sst>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9" xfId="2" applyNumberFormat="1" applyFont="1" applyBorder="1" applyAlignment="1">
      <alignment horizontal="right" vertical="center" wrapText="1"/>
    </xf>
    <xf numFmtId="3" fontId="5" fillId="0" borderId="10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3" fontId="5" fillId="0" borderId="12" xfId="2" applyNumberFormat="1" applyFont="1" applyBorder="1" applyAlignment="1">
      <alignment horizontal="right" vertical="center" wrapText="1"/>
    </xf>
    <xf numFmtId="165" fontId="4" fillId="0" borderId="9" xfId="3" applyNumberFormat="1" applyFont="1" applyBorder="1"/>
    <xf numFmtId="165" fontId="4" fillId="2" borderId="14" xfId="3" applyNumberFormat="1" applyFont="1" applyFill="1" applyBorder="1"/>
    <xf numFmtId="165" fontId="5" fillId="2" borderId="14" xfId="3" applyNumberFormat="1" applyFont="1" applyFill="1" applyBorder="1" applyAlignment="1">
      <alignment horizontal="right" vertical="center" wrapText="1"/>
    </xf>
    <xf numFmtId="165" fontId="4" fillId="2" borderId="15" xfId="3" applyNumberFormat="1" applyFont="1" applyFill="1" applyBorder="1"/>
    <xf numFmtId="165" fontId="4" fillId="2" borderId="15" xfId="3" applyNumberFormat="1" applyFont="1" applyFill="1" applyBorder="1" applyAlignment="1">
      <alignment wrapText="1"/>
    </xf>
    <xf numFmtId="165" fontId="6" fillId="2" borderId="14" xfId="3" applyNumberFormat="1" applyFont="1" applyFill="1" applyBorder="1" applyAlignment="1">
      <alignment horizontal="right" vertical="center" wrapText="1"/>
    </xf>
    <xf numFmtId="165" fontId="6" fillId="2" borderId="14" xfId="3" applyNumberFormat="1" applyFont="1" applyFill="1" applyBorder="1"/>
    <xf numFmtId="165" fontId="6" fillId="2" borderId="17" xfId="3" applyNumberFormat="1" applyFont="1" applyFill="1" applyBorder="1"/>
    <xf numFmtId="165" fontId="6" fillId="2" borderId="17" xfId="3" applyNumberFormat="1" applyFont="1" applyFill="1" applyBorder="1" applyAlignment="1">
      <alignment horizontal="right" vertical="center" wrapText="1"/>
    </xf>
    <xf numFmtId="165" fontId="4" fillId="2" borderId="18" xfId="3" applyNumberFormat="1" applyFont="1" applyFill="1" applyBorder="1" applyAlignment="1">
      <alignment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5" xfId="3" applyNumberFormat="1" applyFont="1" applyBorder="1" applyAlignment="1">
      <alignment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7" xfId="3" applyNumberFormat="1" applyFont="1" applyBorder="1" applyAlignment="1">
      <alignment wrapText="1"/>
    </xf>
    <xf numFmtId="165" fontId="4" fillId="0" borderId="9" xfId="3" applyNumberFormat="1" applyFont="1" applyBorder="1" applyAlignment="1">
      <alignment horizontal="right" vertical="center" wrapText="1"/>
    </xf>
    <xf numFmtId="165" fontId="4" fillId="0" borderId="10" xfId="3" applyNumberFormat="1" applyFont="1" applyBorder="1" applyAlignment="1">
      <alignment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5" xfId="1" applyNumberFormat="1" applyFont="1" applyBorder="1" applyAlignment="1">
      <alignment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4" fillId="0" borderId="7" xfId="1" applyNumberFormat="1" applyFont="1" applyBorder="1" applyAlignment="1">
      <alignment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7" xfId="1" applyNumberFormat="1" applyFont="1" applyBorder="1" applyAlignment="1">
      <alignment wrapText="1"/>
    </xf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10" xfId="1" applyNumberFormat="1" applyFont="1" applyBorder="1" applyAlignment="1">
      <alignment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165" fontId="6" fillId="0" borderId="5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18" xfId="1" applyNumberFormat="1" applyFont="1" applyBorder="1" applyAlignment="1">
      <alignment wrapText="1"/>
    </xf>
    <xf numFmtId="165" fontId="6" fillId="0" borderId="19" xfId="1" applyNumberFormat="1" applyFont="1" applyBorder="1"/>
    <xf numFmtId="165" fontId="6" fillId="0" borderId="19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/>
    <xf numFmtId="165" fontId="6" fillId="0" borderId="21" xfId="1" applyNumberFormat="1" applyFont="1" applyBorder="1" applyAlignment="1">
      <alignment horizontal="right" vertical="center" wrapText="1"/>
    </xf>
    <xf numFmtId="165" fontId="6" fillId="0" borderId="22" xfId="1" applyNumberFormat="1" applyFont="1" applyBorder="1" applyAlignment="1">
      <alignment wrapText="1"/>
    </xf>
    <xf numFmtId="165" fontId="6" fillId="0" borderId="24" xfId="1" applyNumberFormat="1" applyFont="1" applyBorder="1" applyAlignment="1">
      <alignment wrapText="1"/>
    </xf>
    <xf numFmtId="165" fontId="6" fillId="0" borderId="26" xfId="1" applyNumberFormat="1" applyFont="1" applyBorder="1"/>
    <xf numFmtId="165" fontId="6" fillId="0" borderId="26" xfId="1" applyNumberFormat="1" applyFont="1" applyBorder="1" applyAlignment="1">
      <alignment horizontal="right" vertical="center" wrapText="1"/>
    </xf>
    <xf numFmtId="165" fontId="6" fillId="0" borderId="27" xfId="1" applyNumberFormat="1" applyFont="1" applyBorder="1" applyAlignment="1">
      <alignment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16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8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8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20" xfId="0" applyNumberFormat="1" applyFont="1" applyFill="1" applyBorder="1" applyAlignment="1">
      <alignment horizontal="center" wrapText="1"/>
    </xf>
    <xf numFmtId="167" fontId="6" fillId="3" borderId="23" xfId="0" applyNumberFormat="1" applyFont="1" applyFill="1" applyBorder="1" applyAlignment="1">
      <alignment horizontal="center" wrapText="1"/>
    </xf>
    <xf numFmtId="167" fontId="6" fillId="3" borderId="25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1" xfId="2" applyNumberFormat="1" applyFont="1" applyFill="1" applyBorder="1" applyAlignment="1">
      <alignment wrapText="1"/>
    </xf>
    <xf numFmtId="167" fontId="4" fillId="3" borderId="8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8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16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8" xfId="0" applyNumberFormat="1" applyFont="1" applyFill="1" applyBorder="1" applyAlignment="1">
      <alignment wrapText="1"/>
    </xf>
    <xf numFmtId="167" fontId="6" fillId="3" borderId="28" xfId="0" applyNumberFormat="1" applyFont="1" applyFill="1" applyBorder="1" applyAlignment="1">
      <alignment horizontal="center" wrapText="1"/>
    </xf>
    <xf numFmtId="165" fontId="6" fillId="0" borderId="29" xfId="1" applyNumberFormat="1" applyFont="1" applyBorder="1"/>
    <xf numFmtId="165" fontId="6" fillId="0" borderId="29" xfId="1" applyNumberFormat="1" applyFont="1" applyBorder="1" applyAlignment="1">
      <alignment horizontal="right" vertical="center" wrapText="1"/>
    </xf>
    <xf numFmtId="165" fontId="6" fillId="0" borderId="30" xfId="1" applyNumberFormat="1" applyFont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4" fillId="2" borderId="33" xfId="3" applyNumberFormat="1" applyFont="1" applyFill="1" applyBorder="1"/>
    <xf numFmtId="165" fontId="6" fillId="2" borderId="34" xfId="3" applyNumberFormat="1" applyFont="1" applyFill="1" applyBorder="1"/>
    <xf numFmtId="165" fontId="4" fillId="0" borderId="31" xfId="3" applyNumberFormat="1" applyFont="1" applyBorder="1"/>
    <xf numFmtId="165" fontId="4" fillId="0" borderId="35" xfId="3" applyNumberFormat="1" applyFont="1" applyBorder="1"/>
    <xf numFmtId="165" fontId="4" fillId="0" borderId="32" xfId="3" applyNumberFormat="1" applyFont="1" applyBorder="1"/>
    <xf numFmtId="165" fontId="4" fillId="0" borderId="31" xfId="1" applyNumberFormat="1" applyFont="1" applyBorder="1"/>
    <xf numFmtId="165" fontId="4" fillId="0" borderId="35" xfId="1" applyNumberFormat="1" applyFont="1" applyBorder="1"/>
    <xf numFmtId="165" fontId="6" fillId="0" borderId="35" xfId="1" applyNumberFormat="1" applyFont="1" applyBorder="1"/>
    <xf numFmtId="165" fontId="6" fillId="0" borderId="32" xfId="1" applyNumberFormat="1" applyFont="1" applyBorder="1"/>
    <xf numFmtId="165" fontId="6" fillId="0" borderId="31" xfId="1" applyNumberFormat="1" applyFont="1" applyBorder="1"/>
    <xf numFmtId="165" fontId="6" fillId="0" borderId="33" xfId="1" applyNumberFormat="1" applyFont="1" applyBorder="1"/>
    <xf numFmtId="165" fontId="6" fillId="0" borderId="34" xfId="1" applyNumberFormat="1" applyFont="1" applyBorder="1"/>
    <xf numFmtId="165" fontId="6" fillId="0" borderId="36" xfId="1" applyNumberFormat="1" applyFont="1" applyBorder="1"/>
    <xf numFmtId="165" fontId="6" fillId="0" borderId="37" xfId="1" applyNumberFormat="1" applyFont="1" applyBorder="1"/>
    <xf numFmtId="165" fontId="6" fillId="0" borderId="38" xfId="1" applyNumberFormat="1" applyFont="1" applyBorder="1"/>
    <xf numFmtId="165" fontId="6" fillId="0" borderId="39" xfId="1" applyNumberFormat="1" applyFont="1" applyBorder="1"/>
    <xf numFmtId="3" fontId="5" fillId="0" borderId="31" xfId="2" applyNumberFormat="1" applyFont="1" applyBorder="1" applyAlignment="1">
      <alignment horizontal="right" vertical="center" wrapText="1"/>
    </xf>
    <xf numFmtId="3" fontId="5" fillId="0" borderId="35" xfId="2" applyNumberFormat="1" applyFont="1" applyBorder="1" applyAlignment="1">
      <alignment horizontal="right" vertical="center" wrapText="1"/>
    </xf>
    <xf numFmtId="3" fontId="5" fillId="0" borderId="40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31" xfId="0" applyNumberFormat="1" applyFont="1" applyBorder="1" applyAlignment="1">
      <alignment horizontal="right" vertical="center" wrapText="1"/>
    </xf>
    <xf numFmtId="3" fontId="5" fillId="0" borderId="35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3" fontId="6" fillId="0" borderId="34" xfId="0" applyNumberFormat="1" applyFont="1" applyBorder="1" applyAlignment="1">
      <alignment horizontal="right" vertical="center" wrapText="1"/>
    </xf>
    <xf numFmtId="3" fontId="6" fillId="0" borderId="40" xfId="0" applyNumberFormat="1" applyFont="1" applyBorder="1" applyAlignment="1">
      <alignment horizontal="right" vertical="center" wrapText="1"/>
    </xf>
    <xf numFmtId="167" fontId="6" fillId="3" borderId="41" xfId="0" applyNumberFormat="1" applyFont="1" applyFill="1" applyBorder="1" applyAlignment="1">
      <alignment horizontal="center" wrapText="1"/>
    </xf>
    <xf numFmtId="165" fontId="6" fillId="0" borderId="42" xfId="1" applyNumberFormat="1" applyFont="1" applyBorder="1"/>
    <xf numFmtId="165" fontId="6" fillId="0" borderId="42" xfId="1" applyNumberFormat="1" applyFont="1" applyBorder="1" applyAlignment="1">
      <alignment horizontal="right" vertical="center" wrapText="1"/>
    </xf>
    <xf numFmtId="165" fontId="6" fillId="0" borderId="43" xfId="1" applyNumberFormat="1" applyFont="1" applyBorder="1"/>
    <xf numFmtId="165" fontId="6" fillId="0" borderId="44" xfId="1" applyNumberFormat="1" applyFont="1" applyBorder="1" applyAlignment="1">
      <alignment wrapText="1"/>
    </xf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31" xfId="3" applyNumberFormat="1" applyFont="1" applyFill="1" applyBorder="1"/>
    <xf numFmtId="165" fontId="4" fillId="2" borderId="5" xfId="3" applyNumberFormat="1" applyFont="1" applyFill="1" applyBorder="1"/>
    <xf numFmtId="167" fontId="4" fillId="3" borderId="48" xfId="2" applyNumberFormat="1" applyFont="1" applyFill="1" applyBorder="1" applyAlignment="1">
      <alignment horizontal="center" wrapText="1"/>
    </xf>
    <xf numFmtId="165" fontId="4" fillId="2" borderId="49" xfId="3" applyNumberFormat="1" applyFont="1" applyFill="1" applyBorder="1"/>
    <xf numFmtId="165" fontId="5" fillId="2" borderId="49" xfId="3" applyNumberFormat="1" applyFont="1" applyFill="1" applyBorder="1" applyAlignment="1">
      <alignment horizontal="right" vertical="center" wrapText="1"/>
    </xf>
    <xf numFmtId="165" fontId="4" fillId="2" borderId="50" xfId="3" applyNumberFormat="1" applyFont="1" applyFill="1" applyBorder="1"/>
    <xf numFmtId="165" fontId="4" fillId="2" borderId="51" xfId="3" applyNumberFormat="1" applyFont="1" applyFill="1" applyBorder="1"/>
    <xf numFmtId="167" fontId="4" fillId="3" borderId="13" xfId="2" applyNumberFormat="1" applyFont="1" applyFill="1" applyBorder="1" applyAlignment="1">
      <alignment wrapText="1"/>
    </xf>
    <xf numFmtId="3" fontId="5" fillId="0" borderId="14" xfId="2" applyNumberFormat="1" applyFont="1" applyBorder="1" applyAlignment="1">
      <alignment horizontal="right" vertical="center" wrapText="1"/>
    </xf>
    <xf numFmtId="3" fontId="5" fillId="0" borderId="33" xfId="2" applyNumberFormat="1" applyFont="1" applyBorder="1" applyAlignment="1">
      <alignment horizontal="right" vertical="center" wrapText="1"/>
    </xf>
    <xf numFmtId="3" fontId="5" fillId="0" borderId="15" xfId="2" applyNumberFormat="1" applyFont="1" applyBorder="1" applyAlignment="1">
      <alignment horizontal="right" vertical="center" wrapText="1"/>
    </xf>
    <xf numFmtId="166" fontId="8" fillId="4" borderId="8" xfId="2" applyNumberFormat="1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32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167" fontId="6" fillId="3" borderId="52" xfId="0" applyNumberFormat="1" applyFont="1" applyFill="1" applyBorder="1" applyAlignment="1">
      <alignment wrapText="1"/>
    </xf>
    <xf numFmtId="3" fontId="6" fillId="0" borderId="53" xfId="0" applyNumberFormat="1" applyFont="1" applyBorder="1" applyAlignment="1">
      <alignment horizontal="right" vertical="center" wrapText="1"/>
    </xf>
    <xf numFmtId="3" fontId="6" fillId="0" borderId="54" xfId="0" applyNumberFormat="1" applyFont="1" applyBorder="1" applyAlignment="1">
      <alignment horizontal="right" vertical="center" wrapText="1"/>
    </xf>
    <xf numFmtId="3" fontId="6" fillId="0" borderId="55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0" fontId="8" fillId="4" borderId="45" xfId="2" applyFont="1" applyFill="1" applyBorder="1" applyAlignment="1">
      <alignment horizontal="center" vertical="center" wrapText="1"/>
    </xf>
    <xf numFmtId="0" fontId="8" fillId="4" borderId="46" xfId="2" applyFont="1" applyFill="1" applyBorder="1" applyAlignment="1">
      <alignment horizontal="center" vertical="center" wrapText="1"/>
    </xf>
    <xf numFmtId="0" fontId="8" fillId="4" borderId="4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ActivosxTipología!$B$64:$B$172</c:f>
              <c:numCache>
                <c:formatCode>mmm\-yyyy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ActivosxTipología!$K$64:$K$172</c:f>
              <c:numCache>
                <c:formatCode>_-"$"* #,##0_-;\-"$"* #,##0_-;_-"$"* "-"??_-;_-@_-</c:formatCode>
                <c:ptCount val="109"/>
                <c:pt idx="0">
                  <c:v>275831100.31999999</c:v>
                </c:pt>
                <c:pt idx="1">
                  <c:v>282540287.38</c:v>
                </c:pt>
                <c:pt idx="2">
                  <c:v>293725410.33999997</c:v>
                </c:pt>
                <c:pt idx="3">
                  <c:v>297083130.06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304100994.88</c:v>
                </c:pt>
                <c:pt idx="7">
                  <c:v>315107203.44999999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481507641</c:v>
                </c:pt>
                <c:pt idx="48">
                  <c:v>489352745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509038822.94105494</c:v>
                </c:pt>
                <c:pt idx="52">
                  <c:v>509341122.33772993</c:v>
                </c:pt>
                <c:pt idx="53">
                  <c:v>512175223.4441644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517468154.39986616</c:v>
                </c:pt>
                <c:pt idx="57">
                  <c:v>513959839.3464855</c:v>
                </c:pt>
                <c:pt idx="58">
                  <c:v>521784789.47110701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645093768.78430724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676074287.00533164</c:v>
                </c:pt>
                <c:pt idx="83">
                  <c:v>685532677.98967266</c:v>
                </c:pt>
                <c:pt idx="84">
                  <c:v>690054991.11942089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688056860</c:v>
                </c:pt>
                <c:pt idx="88">
                  <c:v>686344745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728465533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ActivosxTipología!$B$64:$B$172</c:f>
              <c:numCache>
                <c:formatCode>mmm\-yyyy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ActivosxTipología!$V$64:$V$172</c:f>
              <c:numCache>
                <c:formatCode>#,##0</c:formatCode>
                <c:ptCount val="109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24588</c:v>
                </c:pt>
                <c:pt idx="71">
                  <c:v>24901</c:v>
                </c:pt>
                <c:pt idx="72">
                  <c:v>25038</c:v>
                </c:pt>
                <c:pt idx="73">
                  <c:v>25054</c:v>
                </c:pt>
                <c:pt idx="74">
                  <c:v>24844</c:v>
                </c:pt>
                <c:pt idx="75">
                  <c:v>24632</c:v>
                </c:pt>
                <c:pt idx="76">
                  <c:v>24425</c:v>
                </c:pt>
                <c:pt idx="77">
                  <c:v>24178</c:v>
                </c:pt>
                <c:pt idx="78">
                  <c:v>24449</c:v>
                </c:pt>
                <c:pt idx="79">
                  <c:v>24251</c:v>
                </c:pt>
                <c:pt idx="80">
                  <c:v>24167</c:v>
                </c:pt>
                <c:pt idx="81">
                  <c:v>24034</c:v>
                </c:pt>
                <c:pt idx="82">
                  <c:v>24133</c:v>
                </c:pt>
                <c:pt idx="83">
                  <c:v>24089</c:v>
                </c:pt>
                <c:pt idx="84">
                  <c:v>23840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1037442</xdr:colOff>
      <xdr:row>181</xdr:row>
      <xdr:rowOff>91051</xdr:rowOff>
    </xdr:from>
    <xdr:to>
      <xdr:col>21</xdr:col>
      <xdr:colOff>300181</xdr:colOff>
      <xdr:row>1048522</xdr:row>
      <xdr:rowOff>34636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1106714</xdr:colOff>
      <xdr:row>3</xdr:row>
      <xdr:rowOff>142495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asofiduciarias.sharepoint.com/sites/Asofiduciarias2/Documentos%20compartidos/&#193;REA%20T&#201;CNICA/SIGAF/PROYECTO%20POWER%20BI%20SIGAF%202.0/PRODUCTOS%20FINALES/Presentacion%20Gerencial%20-%20Excel/2023/Reporte_Estadistico_Fiduciario_Enero_2023.xlsx" TargetMode="External"/><Relationship Id="rId2" Type="http://schemas.microsoft.com/office/2019/04/relationships/externalLinkLongPath" Target="https://asofiduciarias.sharepoint.com/sites/Asofiduciarias2/Documentos%20compartidos/&#193;REA%20T&#201;CNICA/SIGAF/PROYECTO%20POWER%20BI%20SIGAF%202.0/PRODUCTOS%20FINALES/Presentacion%20Gerencial%20-%20Excel/2023/Reporte_Estadistico_Fiduciario_Enero_2023.xlsx?1C1DDA2A" TargetMode="External"/><Relationship Id="rId1" Type="http://schemas.openxmlformats.org/officeDocument/2006/relationships/externalLinkPath" Target="file:///\\1C1DDA2A\Reporte_Estadistico_Fiduciario_Ener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ortada"/>
      <sheetName val="Disclaimer"/>
      <sheetName val="Indice"/>
      <sheetName val="Notas"/>
      <sheetName val="P&amp;G_Total"/>
      <sheetName val="Comisiones"/>
      <sheetName val="Activos"/>
      <sheetName val="No_Negocios"/>
      <sheetName val="FIC_FCP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E9">
            <v>13453</v>
          </cell>
        </row>
        <row r="10">
          <cell r="E10">
            <v>8736</v>
          </cell>
        </row>
        <row r="11">
          <cell r="E11">
            <v>3167</v>
          </cell>
        </row>
        <row r="12">
          <cell r="E12">
            <v>400</v>
          </cell>
        </row>
        <row r="13">
          <cell r="E13">
            <v>139</v>
          </cell>
        </row>
        <row r="15">
          <cell r="E15">
            <v>103</v>
          </cell>
        </row>
        <row r="16">
          <cell r="E16">
            <v>100</v>
          </cell>
        </row>
        <row r="17">
          <cell r="E17">
            <v>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55" zoomScaleNormal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baseColWidth="10" defaultColWidth="0" defaultRowHeight="14.5" zeroHeight="1" x14ac:dyDescent="0.35"/>
  <cols>
    <col min="1" max="1" width="7.33203125" style="2" customWidth="1"/>
    <col min="2" max="2" width="22.77734375" style="2" bestFit="1" customWidth="1"/>
    <col min="3" max="3" width="20.6640625" style="2" customWidth="1"/>
    <col min="4" max="4" width="21.77734375" style="2" bestFit="1" customWidth="1"/>
    <col min="5" max="5" width="20.6640625" style="2" customWidth="1"/>
    <col min="6" max="6" width="21.77734375" style="2" bestFit="1" customWidth="1"/>
    <col min="7" max="9" width="20.6640625" style="2" customWidth="1"/>
    <col min="10" max="10" width="22.88671875" style="2" bestFit="1" customWidth="1"/>
    <col min="11" max="11" width="23.77734375" style="2" bestFit="1" customWidth="1"/>
    <col min="12" max="12" width="18" style="2" customWidth="1"/>
    <col min="13" max="13" width="19.6640625" style="2" bestFit="1" customWidth="1"/>
    <col min="14" max="14" width="19.109375" style="2" customWidth="1"/>
    <col min="15" max="15" width="15.44140625" style="2" customWidth="1"/>
    <col min="16" max="16" width="17.44140625" style="2" customWidth="1"/>
    <col min="17" max="17" width="15.6640625" style="2" bestFit="1" customWidth="1"/>
    <col min="18" max="18" width="20.109375" style="2" customWidth="1"/>
    <col min="19" max="19" width="16.33203125" style="2" customWidth="1"/>
    <col min="20" max="20" width="15.33203125" style="2" customWidth="1"/>
    <col min="21" max="23" width="14.77734375" style="2" customWidth="1"/>
    <col min="24" max="16384" width="14.77734375" style="2" hidden="1"/>
  </cols>
  <sheetData>
    <row r="1" spans="2:22" x14ac:dyDescent="0.35"/>
    <row r="2" spans="2:22" x14ac:dyDescent="0.35"/>
    <row r="3" spans="2:22" x14ac:dyDescent="0.35"/>
    <row r="4" spans="2:22" ht="15" thickBot="1" x14ac:dyDescent="0.4"/>
    <row r="5" spans="2:22" s="30" customFormat="1" ht="15.65" customHeight="1" x14ac:dyDescent="0.35">
      <c r="B5" s="169" t="s">
        <v>1</v>
      </c>
      <c r="C5" s="170"/>
      <c r="D5" s="170"/>
      <c r="E5" s="170"/>
      <c r="F5" s="170"/>
      <c r="G5" s="170"/>
      <c r="H5" s="170"/>
      <c r="I5" s="170"/>
      <c r="J5" s="170"/>
      <c r="K5" s="171"/>
      <c r="M5" s="169" t="s">
        <v>2</v>
      </c>
      <c r="N5" s="170"/>
      <c r="O5" s="170"/>
      <c r="P5" s="170"/>
      <c r="Q5" s="170"/>
      <c r="R5" s="170"/>
      <c r="S5" s="170"/>
      <c r="T5" s="170"/>
      <c r="U5" s="170"/>
      <c r="V5" s="171"/>
    </row>
    <row r="6" spans="2:22" s="30" customFormat="1" ht="62.5" thickBot="1" x14ac:dyDescent="0.4">
      <c r="B6" s="159" t="s">
        <v>0</v>
      </c>
      <c r="C6" s="160" t="s">
        <v>3</v>
      </c>
      <c r="D6" s="160" t="s">
        <v>4</v>
      </c>
      <c r="E6" s="160" t="s">
        <v>5</v>
      </c>
      <c r="F6" s="160" t="s">
        <v>13</v>
      </c>
      <c r="G6" s="160" t="s">
        <v>6</v>
      </c>
      <c r="H6" s="160" t="s">
        <v>7</v>
      </c>
      <c r="I6" s="160" t="s">
        <v>10</v>
      </c>
      <c r="J6" s="161" t="s">
        <v>12</v>
      </c>
      <c r="K6" s="162" t="s">
        <v>8</v>
      </c>
      <c r="M6" s="162" t="s">
        <v>9</v>
      </c>
      <c r="N6" s="162" t="s">
        <v>3</v>
      </c>
      <c r="O6" s="162" t="s">
        <v>4</v>
      </c>
      <c r="P6" s="162" t="s">
        <v>5</v>
      </c>
      <c r="Q6" s="162" t="s">
        <v>13</v>
      </c>
      <c r="R6" s="162" t="s">
        <v>6</v>
      </c>
      <c r="S6" s="162" t="s">
        <v>7</v>
      </c>
      <c r="T6" s="162" t="s">
        <v>10</v>
      </c>
      <c r="U6" s="162" t="s">
        <v>12</v>
      </c>
      <c r="V6" s="162" t="s">
        <v>11</v>
      </c>
    </row>
    <row r="7" spans="2:22" ht="15.5" x14ac:dyDescent="0.35">
      <c r="B7" s="79">
        <v>39904</v>
      </c>
      <c r="C7" s="146">
        <v>36170457.450000003</v>
      </c>
      <c r="D7" s="146">
        <v>52792258.399999999</v>
      </c>
      <c r="E7" s="147">
        <v>7658755.3300000001</v>
      </c>
      <c r="F7" s="146">
        <v>21961772.879999999</v>
      </c>
      <c r="G7" s="146">
        <v>8673200.6699999999</v>
      </c>
      <c r="H7" s="146">
        <v>8451530.6899999995</v>
      </c>
      <c r="I7" s="146">
        <v>1038660.98</v>
      </c>
      <c r="J7" s="148"/>
      <c r="K7" s="149">
        <v>136746636.40000001</v>
      </c>
      <c r="M7" s="91">
        <v>39904</v>
      </c>
      <c r="N7" s="8">
        <v>6086</v>
      </c>
      <c r="O7" s="8">
        <v>115</v>
      </c>
      <c r="P7" s="8">
        <v>991</v>
      </c>
      <c r="Q7" s="8">
        <v>90</v>
      </c>
      <c r="R7" s="8">
        <v>3278</v>
      </c>
      <c r="S7" s="8">
        <v>1528</v>
      </c>
      <c r="T7" s="8">
        <v>9</v>
      </c>
      <c r="U7" s="8"/>
      <c r="V7" s="9">
        <v>12097</v>
      </c>
    </row>
    <row r="8" spans="2:22" ht="15.5" x14ac:dyDescent="0.35">
      <c r="B8" s="77">
        <v>39934</v>
      </c>
      <c r="C8" s="13">
        <v>37022605.859999999</v>
      </c>
      <c r="D8" s="13">
        <v>52917076.479999997</v>
      </c>
      <c r="E8" s="14">
        <v>7701385.54</v>
      </c>
      <c r="F8" s="13">
        <v>22521253.800000001</v>
      </c>
      <c r="G8" s="13">
        <v>8819839.7699999996</v>
      </c>
      <c r="H8" s="13">
        <v>8544467.7699999996</v>
      </c>
      <c r="I8" s="13">
        <v>1061684.6599999999</v>
      </c>
      <c r="J8" s="110"/>
      <c r="K8" s="15">
        <v>138588313.88</v>
      </c>
      <c r="M8" s="92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5">
        <v>11940</v>
      </c>
    </row>
    <row r="9" spans="2:22" ht="15.5" x14ac:dyDescent="0.35">
      <c r="B9" s="77">
        <v>39965</v>
      </c>
      <c r="C9" s="13">
        <v>37887362.229999997</v>
      </c>
      <c r="D9" s="13">
        <v>50799223.310000002</v>
      </c>
      <c r="E9" s="14">
        <v>8014789.3700000001</v>
      </c>
      <c r="F9" s="13">
        <v>21046486.07</v>
      </c>
      <c r="G9" s="13">
        <v>8997974.8399999999</v>
      </c>
      <c r="H9" s="13">
        <v>8667200.3399999999</v>
      </c>
      <c r="I9" s="13">
        <v>1077692.8500000001</v>
      </c>
      <c r="J9" s="110"/>
      <c r="K9" s="15">
        <v>136490729.02000001</v>
      </c>
      <c r="M9" s="92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5">
        <v>11815</v>
      </c>
    </row>
    <row r="10" spans="2:22" ht="15.5" x14ac:dyDescent="0.35">
      <c r="B10" s="77">
        <v>39995</v>
      </c>
      <c r="C10" s="13">
        <v>37760910.240000002</v>
      </c>
      <c r="D10" s="13">
        <v>51083071.329999998</v>
      </c>
      <c r="E10" s="14">
        <v>8498495.3399999999</v>
      </c>
      <c r="F10" s="13">
        <v>21784403.84</v>
      </c>
      <c r="G10" s="13">
        <v>9073019.4900000002</v>
      </c>
      <c r="H10" s="13">
        <v>8643185.3200000003</v>
      </c>
      <c r="I10" s="13">
        <v>1090905.72</v>
      </c>
      <c r="J10" s="110"/>
      <c r="K10" s="15">
        <v>137933991.28</v>
      </c>
      <c r="M10" s="92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5">
        <v>11863</v>
      </c>
    </row>
    <row r="11" spans="2:22" ht="15.5" x14ac:dyDescent="0.35">
      <c r="B11" s="77">
        <v>40026</v>
      </c>
      <c r="C11" s="13">
        <v>38860927.140000001</v>
      </c>
      <c r="D11" s="13">
        <v>51165500.270000003</v>
      </c>
      <c r="E11" s="14">
        <v>8432536.3100000005</v>
      </c>
      <c r="F11" s="13">
        <v>21188789.879999999</v>
      </c>
      <c r="G11" s="13">
        <v>9196397.1400000006</v>
      </c>
      <c r="H11" s="13">
        <v>8852946.3000000007</v>
      </c>
      <c r="I11" s="13">
        <v>1109052.6100000001</v>
      </c>
      <c r="J11" s="110"/>
      <c r="K11" s="15">
        <v>138806149.66999999</v>
      </c>
      <c r="M11" s="92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5">
        <v>11904</v>
      </c>
    </row>
    <row r="12" spans="2:22" ht="15.5" x14ac:dyDescent="0.35">
      <c r="B12" s="77">
        <v>40057</v>
      </c>
      <c r="C12" s="13">
        <v>40300434.619999997</v>
      </c>
      <c r="D12" s="13">
        <v>52180424.880000003</v>
      </c>
      <c r="E12" s="14">
        <v>8554480.8599999994</v>
      </c>
      <c r="F12" s="13">
        <v>20280820.940000001</v>
      </c>
      <c r="G12" s="13">
        <v>9272106.6400000006</v>
      </c>
      <c r="H12" s="13">
        <v>9433025.4299999997</v>
      </c>
      <c r="I12" s="13">
        <v>1117937.93</v>
      </c>
      <c r="J12" s="110"/>
      <c r="K12" s="15">
        <v>141139231.31999999</v>
      </c>
      <c r="M12" s="92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5">
        <v>11973</v>
      </c>
    </row>
    <row r="13" spans="2:22" ht="15.5" x14ac:dyDescent="0.35">
      <c r="B13" s="77">
        <v>40087</v>
      </c>
      <c r="C13" s="13">
        <v>41253994.590000004</v>
      </c>
      <c r="D13" s="13">
        <v>53116850.259999998</v>
      </c>
      <c r="E13" s="14">
        <v>8484691.8200000003</v>
      </c>
      <c r="F13" s="13">
        <v>21608487.09</v>
      </c>
      <c r="G13" s="13">
        <v>9399408.5399999991</v>
      </c>
      <c r="H13" s="13">
        <v>10580524.550000001</v>
      </c>
      <c r="I13" s="13">
        <v>1145577.31</v>
      </c>
      <c r="J13" s="110"/>
      <c r="K13" s="15">
        <v>145589534.16999999</v>
      </c>
      <c r="M13" s="92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5">
        <v>12093</v>
      </c>
    </row>
    <row r="14" spans="2:22" ht="15.5" x14ac:dyDescent="0.35">
      <c r="B14" s="77">
        <v>40118</v>
      </c>
      <c r="C14" s="13">
        <v>42033804.869999997</v>
      </c>
      <c r="D14" s="13">
        <v>53882516.240000002</v>
      </c>
      <c r="E14" s="14">
        <v>5720853.7199999997</v>
      </c>
      <c r="F14" s="13">
        <v>22396153.66</v>
      </c>
      <c r="G14" s="13">
        <v>9638920.0999999996</v>
      </c>
      <c r="H14" s="13">
        <v>10933214.25</v>
      </c>
      <c r="I14" s="13">
        <v>1182378.25</v>
      </c>
      <c r="J14" s="110"/>
      <c r="K14" s="15">
        <v>145787841.09999999</v>
      </c>
      <c r="M14" s="92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5">
        <v>12121</v>
      </c>
    </row>
    <row r="15" spans="2:22" ht="16" thickBot="1" x14ac:dyDescent="0.4">
      <c r="B15" s="150">
        <v>40148</v>
      </c>
      <c r="C15" s="151">
        <v>43184168.829999998</v>
      </c>
      <c r="D15" s="151">
        <v>52823258.950000003</v>
      </c>
      <c r="E15" s="152">
        <v>5748936.2000000002</v>
      </c>
      <c r="F15" s="151">
        <v>22031134.899999999</v>
      </c>
      <c r="G15" s="151">
        <v>9366961.8900000006</v>
      </c>
      <c r="H15" s="151">
        <v>9384041.4299999997</v>
      </c>
      <c r="I15" s="151">
        <v>1224541.31</v>
      </c>
      <c r="J15" s="153"/>
      <c r="K15" s="154">
        <v>143763043.50999999</v>
      </c>
      <c r="M15" s="94">
        <v>40148</v>
      </c>
      <c r="N15" s="6">
        <v>6194</v>
      </c>
      <c r="O15" s="6">
        <v>116</v>
      </c>
      <c r="P15" s="6">
        <v>1162</v>
      </c>
      <c r="Q15" s="6">
        <v>90</v>
      </c>
      <c r="R15" s="6">
        <v>3342</v>
      </c>
      <c r="S15" s="6">
        <v>1520</v>
      </c>
      <c r="T15" s="6">
        <v>8</v>
      </c>
      <c r="U15" s="6"/>
      <c r="V15" s="7">
        <v>12432</v>
      </c>
    </row>
    <row r="16" spans="2:22" ht="15.5" x14ac:dyDescent="0.35">
      <c r="B16" s="79">
        <v>40179</v>
      </c>
      <c r="C16" s="146">
        <v>42721214.880000003</v>
      </c>
      <c r="D16" s="146">
        <v>53526052.630000003</v>
      </c>
      <c r="E16" s="147">
        <v>5708360.5300000003</v>
      </c>
      <c r="F16" s="146">
        <v>21639369.68</v>
      </c>
      <c r="G16" s="146">
        <v>9484605.9600000009</v>
      </c>
      <c r="H16" s="146">
        <v>9426441.9800000004</v>
      </c>
      <c r="I16" s="146">
        <v>1219812.1100000001</v>
      </c>
      <c r="J16" s="148"/>
      <c r="K16" s="149">
        <v>143725857.77000001</v>
      </c>
      <c r="M16" s="91">
        <v>40179</v>
      </c>
      <c r="N16" s="8">
        <v>6118</v>
      </c>
      <c r="O16" s="8">
        <v>116</v>
      </c>
      <c r="P16" s="8">
        <v>1182</v>
      </c>
      <c r="Q16" s="8">
        <v>90</v>
      </c>
      <c r="R16" s="8">
        <v>3291</v>
      </c>
      <c r="S16" s="8">
        <v>1508</v>
      </c>
      <c r="T16" s="8">
        <v>8</v>
      </c>
      <c r="U16" s="8"/>
      <c r="V16" s="9">
        <v>12313</v>
      </c>
    </row>
    <row r="17" spans="2:22" ht="15.5" x14ac:dyDescent="0.35">
      <c r="B17" s="77">
        <v>40210</v>
      </c>
      <c r="C17" s="13">
        <v>43495565.109999999</v>
      </c>
      <c r="D17" s="13">
        <v>52968868.009999998</v>
      </c>
      <c r="E17" s="14">
        <v>5742701.6600000001</v>
      </c>
      <c r="F17" s="13">
        <v>21372785.210000001</v>
      </c>
      <c r="G17" s="13">
        <v>9941878.4600000009</v>
      </c>
      <c r="H17" s="13">
        <v>9567916.4900000002</v>
      </c>
      <c r="I17" s="13">
        <v>1208158.67</v>
      </c>
      <c r="J17" s="110"/>
      <c r="K17" s="15">
        <v>144297873.61000001</v>
      </c>
      <c r="M17" s="92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5">
        <v>12348</v>
      </c>
    </row>
    <row r="18" spans="2:22" ht="15.5" x14ac:dyDescent="0.35">
      <c r="B18" s="77">
        <v>40238</v>
      </c>
      <c r="C18" s="13">
        <v>44921423.689999998</v>
      </c>
      <c r="D18" s="13">
        <v>52664699.659999996</v>
      </c>
      <c r="E18" s="14">
        <v>5694861.3799999999</v>
      </c>
      <c r="F18" s="13">
        <v>21434402.579999998</v>
      </c>
      <c r="G18" s="13">
        <v>10248752.67</v>
      </c>
      <c r="H18" s="13">
        <v>9801766.6699999999</v>
      </c>
      <c r="I18" s="13">
        <v>1225339.82</v>
      </c>
      <c r="J18" s="110"/>
      <c r="K18" s="15">
        <v>145991246.47999999</v>
      </c>
      <c r="M18" s="92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5">
        <v>12504</v>
      </c>
    </row>
    <row r="19" spans="2:22" ht="15.5" x14ac:dyDescent="0.35">
      <c r="B19" s="77">
        <v>40269</v>
      </c>
      <c r="C19" s="13">
        <v>45484634.609999999</v>
      </c>
      <c r="D19" s="13">
        <v>53118690.649999999</v>
      </c>
      <c r="E19" s="14">
        <v>5761074.3200000003</v>
      </c>
      <c r="F19" s="13">
        <v>22143243.75</v>
      </c>
      <c r="G19" s="13">
        <v>10387577.869999999</v>
      </c>
      <c r="H19" s="13">
        <v>10070040.49</v>
      </c>
      <c r="I19" s="13">
        <v>1248720.52</v>
      </c>
      <c r="J19" s="110"/>
      <c r="K19" s="15">
        <v>148213982.21000001</v>
      </c>
      <c r="M19" s="92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5">
        <v>12518</v>
      </c>
    </row>
    <row r="20" spans="2:22" ht="15.5" x14ac:dyDescent="0.35">
      <c r="B20" s="77">
        <v>40299</v>
      </c>
      <c r="C20" s="13">
        <v>45552993.43</v>
      </c>
      <c r="D20" s="13">
        <v>53765501.329999998</v>
      </c>
      <c r="E20" s="14">
        <v>6112565.7999999998</v>
      </c>
      <c r="F20" s="13">
        <v>22503307.870000001</v>
      </c>
      <c r="G20" s="13">
        <v>10578669.43</v>
      </c>
      <c r="H20" s="13">
        <v>11421351.18</v>
      </c>
      <c r="I20" s="13">
        <v>1263402.3</v>
      </c>
      <c r="J20" s="110"/>
      <c r="K20" s="15">
        <v>151197791.33000001</v>
      </c>
      <c r="M20" s="92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5">
        <v>12684</v>
      </c>
    </row>
    <row r="21" spans="2:22" ht="15.5" x14ac:dyDescent="0.35">
      <c r="B21" s="77">
        <v>40330</v>
      </c>
      <c r="C21" s="13">
        <v>46149472.57</v>
      </c>
      <c r="D21" s="13">
        <v>54613083.979999997</v>
      </c>
      <c r="E21" s="14">
        <v>6608073.46</v>
      </c>
      <c r="F21" s="13">
        <v>22108087.550000001</v>
      </c>
      <c r="G21" s="13">
        <v>10775144.539999999</v>
      </c>
      <c r="H21" s="13">
        <v>11592640.789999999</v>
      </c>
      <c r="I21" s="13">
        <v>1282327.46</v>
      </c>
      <c r="J21" s="110"/>
      <c r="K21" s="15">
        <v>153128830.36000001</v>
      </c>
      <c r="M21" s="92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5">
        <v>12727</v>
      </c>
    </row>
    <row r="22" spans="2:22" ht="15.5" x14ac:dyDescent="0.35">
      <c r="B22" s="77">
        <v>40360</v>
      </c>
      <c r="C22" s="13">
        <v>47218964.390000001</v>
      </c>
      <c r="D22" s="13">
        <v>55446741.100000001</v>
      </c>
      <c r="E22" s="14">
        <v>7564814.9299999997</v>
      </c>
      <c r="F22" s="13">
        <v>22375035.02</v>
      </c>
      <c r="G22" s="13">
        <v>11036908.75</v>
      </c>
      <c r="H22" s="13">
        <v>11881710.35</v>
      </c>
      <c r="I22" s="13">
        <v>1303072.22</v>
      </c>
      <c r="J22" s="110"/>
      <c r="K22" s="15">
        <v>156827246.75999999</v>
      </c>
      <c r="M22" s="92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5">
        <v>13056</v>
      </c>
    </row>
    <row r="23" spans="2:22" ht="15.5" x14ac:dyDescent="0.35">
      <c r="B23" s="77">
        <v>40391</v>
      </c>
      <c r="C23" s="13">
        <v>48223425.57</v>
      </c>
      <c r="D23" s="13">
        <v>55940009.090000004</v>
      </c>
      <c r="E23" s="14">
        <v>8172693.6699999999</v>
      </c>
      <c r="F23" s="13">
        <v>22916586.469999999</v>
      </c>
      <c r="G23" s="13">
        <v>11187371.68</v>
      </c>
      <c r="H23" s="13">
        <v>12164034.08</v>
      </c>
      <c r="I23" s="13">
        <v>1308324.92</v>
      </c>
      <c r="J23" s="110"/>
      <c r="K23" s="15">
        <v>159912445.47999999</v>
      </c>
      <c r="M23" s="92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5">
        <v>13232</v>
      </c>
    </row>
    <row r="24" spans="2:22" ht="15.5" x14ac:dyDescent="0.35">
      <c r="B24" s="77">
        <v>40422</v>
      </c>
      <c r="C24" s="13">
        <v>48472860.469999999</v>
      </c>
      <c r="D24" s="13">
        <v>56460444.159999996</v>
      </c>
      <c r="E24" s="14">
        <v>9222528.1099999994</v>
      </c>
      <c r="F24" s="13">
        <v>22872109.02</v>
      </c>
      <c r="G24" s="13">
        <v>11480417.640000001</v>
      </c>
      <c r="H24" s="13">
        <v>12591412.060000001</v>
      </c>
      <c r="I24" s="13">
        <v>1329589.8799999999</v>
      </c>
      <c r="J24" s="110"/>
      <c r="K24" s="15">
        <v>162429361.34999999</v>
      </c>
      <c r="M24" s="92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5">
        <v>13201</v>
      </c>
    </row>
    <row r="25" spans="2:22" ht="15.5" x14ac:dyDescent="0.35">
      <c r="B25" s="77">
        <v>40452</v>
      </c>
      <c r="C25" s="13">
        <v>49769146.109999999</v>
      </c>
      <c r="D25" s="13">
        <v>56643145.490000002</v>
      </c>
      <c r="E25" s="14">
        <v>10448893.91</v>
      </c>
      <c r="F25" s="13">
        <v>22748191.710000001</v>
      </c>
      <c r="G25" s="13">
        <v>11729718.16</v>
      </c>
      <c r="H25" s="13">
        <v>13087300.73</v>
      </c>
      <c r="I25" s="13">
        <v>1356062.33</v>
      </c>
      <c r="J25" s="110"/>
      <c r="K25" s="15">
        <v>165782458.44999999</v>
      </c>
      <c r="M25" s="92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5">
        <v>13385</v>
      </c>
    </row>
    <row r="26" spans="2:22" ht="15.5" x14ac:dyDescent="0.35">
      <c r="B26" s="77">
        <v>40483</v>
      </c>
      <c r="C26" s="13">
        <v>49570123.380000003</v>
      </c>
      <c r="D26" s="13">
        <v>56851002.100000001</v>
      </c>
      <c r="E26" s="14">
        <v>10182598.310000001</v>
      </c>
      <c r="F26" s="13">
        <v>23528553.719999999</v>
      </c>
      <c r="G26" s="13">
        <v>11893140.279999999</v>
      </c>
      <c r="H26" s="13">
        <v>13248119.4</v>
      </c>
      <c r="I26" s="13">
        <v>1364270.44</v>
      </c>
      <c r="J26" s="110"/>
      <c r="K26" s="15">
        <v>166637807.63</v>
      </c>
      <c r="M26" s="92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5">
        <v>13528</v>
      </c>
    </row>
    <row r="27" spans="2:22" ht="16" thickBot="1" x14ac:dyDescent="0.4">
      <c r="B27" s="150">
        <v>40513</v>
      </c>
      <c r="C27" s="151">
        <v>49755730.25</v>
      </c>
      <c r="D27" s="151">
        <v>56216805.979999997</v>
      </c>
      <c r="E27" s="152">
        <v>12104176.970000001</v>
      </c>
      <c r="F27" s="151">
        <v>23530655.079999998</v>
      </c>
      <c r="G27" s="151">
        <v>11347169.960000001</v>
      </c>
      <c r="H27" s="151">
        <v>13812975.68</v>
      </c>
      <c r="I27" s="151">
        <v>1391370.45</v>
      </c>
      <c r="J27" s="153"/>
      <c r="K27" s="154">
        <v>168158884.38</v>
      </c>
      <c r="M27" s="94">
        <v>40513</v>
      </c>
      <c r="N27" s="6">
        <v>6618</v>
      </c>
      <c r="O27" s="6">
        <v>118</v>
      </c>
      <c r="P27" s="6">
        <v>1715</v>
      </c>
      <c r="Q27" s="6">
        <v>107</v>
      </c>
      <c r="R27" s="6">
        <v>3565</v>
      </c>
      <c r="S27" s="6">
        <v>1594</v>
      </c>
      <c r="T27" s="6">
        <v>8</v>
      </c>
      <c r="U27" s="6"/>
      <c r="V27" s="7">
        <v>13725</v>
      </c>
    </row>
    <row r="28" spans="2:22" ht="15.5" x14ac:dyDescent="0.35">
      <c r="B28" s="79">
        <v>40544</v>
      </c>
      <c r="C28" s="146">
        <v>49448537.869999997</v>
      </c>
      <c r="D28" s="146">
        <v>56755814.950000003</v>
      </c>
      <c r="E28" s="147">
        <v>13131788.23</v>
      </c>
      <c r="F28" s="146">
        <v>23975560.199999999</v>
      </c>
      <c r="G28" s="146">
        <v>11550338.550000001</v>
      </c>
      <c r="H28" s="146">
        <v>14166966.619999999</v>
      </c>
      <c r="I28" s="146">
        <v>1378391.28</v>
      </c>
      <c r="J28" s="148"/>
      <c r="K28" s="149">
        <v>170407397.71000001</v>
      </c>
      <c r="M28" s="91">
        <v>40544</v>
      </c>
      <c r="N28" s="8">
        <v>6550</v>
      </c>
      <c r="O28" s="8">
        <v>117</v>
      </c>
      <c r="P28" s="8">
        <v>1729</v>
      </c>
      <c r="Q28" s="8">
        <v>107</v>
      </c>
      <c r="R28" s="8">
        <v>3544</v>
      </c>
      <c r="S28" s="8">
        <v>1584</v>
      </c>
      <c r="T28" s="8">
        <v>8</v>
      </c>
      <c r="U28" s="8"/>
      <c r="V28" s="9">
        <v>13639</v>
      </c>
    </row>
    <row r="29" spans="2:22" ht="15.5" x14ac:dyDescent="0.35">
      <c r="B29" s="77">
        <v>40575</v>
      </c>
      <c r="C29" s="13">
        <v>49206454.079999998</v>
      </c>
      <c r="D29" s="13">
        <v>56806764.229999997</v>
      </c>
      <c r="E29" s="14">
        <v>13616733.5</v>
      </c>
      <c r="F29" s="13">
        <v>24756664.57</v>
      </c>
      <c r="G29" s="13">
        <v>11780988.07</v>
      </c>
      <c r="H29" s="13">
        <v>14256111.25</v>
      </c>
      <c r="I29" s="13">
        <v>1377666.44</v>
      </c>
      <c r="J29" s="110"/>
      <c r="K29" s="15">
        <v>171801382.12</v>
      </c>
      <c r="M29" s="92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5">
        <v>13654</v>
      </c>
    </row>
    <row r="30" spans="2:22" ht="15.5" x14ac:dyDescent="0.35">
      <c r="B30" s="77">
        <v>40603</v>
      </c>
      <c r="C30" s="13">
        <v>49690345.920000002</v>
      </c>
      <c r="D30" s="13">
        <v>57574041.810000002</v>
      </c>
      <c r="E30" s="14">
        <v>15256486.609999999</v>
      </c>
      <c r="F30" s="13">
        <v>24274171.98</v>
      </c>
      <c r="G30" s="13">
        <v>12127172.130000001</v>
      </c>
      <c r="H30" s="13">
        <v>14612975.289999999</v>
      </c>
      <c r="I30" s="13">
        <v>1372846.61</v>
      </c>
      <c r="J30" s="110"/>
      <c r="K30" s="15">
        <v>174908040.36000001</v>
      </c>
      <c r="M30" s="92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5">
        <v>13719</v>
      </c>
    </row>
    <row r="31" spans="2:22" ht="15.5" x14ac:dyDescent="0.35">
      <c r="B31" s="77">
        <v>40634</v>
      </c>
      <c r="C31" s="13">
        <v>50430821.280000001</v>
      </c>
      <c r="D31" s="13">
        <v>57940996.079999998</v>
      </c>
      <c r="E31" s="14">
        <v>15865430.58</v>
      </c>
      <c r="F31" s="13">
        <v>24079345.460000001</v>
      </c>
      <c r="G31" s="13">
        <v>12426156.17</v>
      </c>
      <c r="H31" s="13">
        <v>14987752.41</v>
      </c>
      <c r="I31" s="13">
        <v>1341951.54</v>
      </c>
      <c r="J31" s="110"/>
      <c r="K31" s="15">
        <v>177072453.52000001</v>
      </c>
      <c r="M31" s="92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5">
        <v>13675</v>
      </c>
    </row>
    <row r="32" spans="2:22" ht="15.5" x14ac:dyDescent="0.35">
      <c r="B32" s="77">
        <v>40664</v>
      </c>
      <c r="C32" s="13">
        <v>50947574.280000001</v>
      </c>
      <c r="D32" s="13">
        <v>58281570.909999996</v>
      </c>
      <c r="E32" s="14">
        <v>15884235.59</v>
      </c>
      <c r="F32" s="13">
        <v>24377123.91</v>
      </c>
      <c r="G32" s="13">
        <v>12798750.869999999</v>
      </c>
      <c r="H32" s="13">
        <v>15035126.73</v>
      </c>
      <c r="I32" s="13">
        <v>1342720.56</v>
      </c>
      <c r="J32" s="110"/>
      <c r="K32" s="15">
        <v>178667102.86000001</v>
      </c>
      <c r="M32" s="92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5">
        <v>13593</v>
      </c>
    </row>
    <row r="33" spans="2:22" ht="15.5" x14ac:dyDescent="0.35">
      <c r="B33" s="77">
        <v>40695</v>
      </c>
      <c r="C33" s="13">
        <v>51484082</v>
      </c>
      <c r="D33" s="13">
        <v>58731298.170000002</v>
      </c>
      <c r="E33" s="14">
        <v>16174684.34</v>
      </c>
      <c r="F33" s="13">
        <v>24231078.420000002</v>
      </c>
      <c r="G33" s="13">
        <v>13216134.640000001</v>
      </c>
      <c r="H33" s="13">
        <v>15222432.220000001</v>
      </c>
      <c r="I33" s="13">
        <v>1347748.34</v>
      </c>
      <c r="J33" s="110"/>
      <c r="K33" s="15">
        <v>180407458.12</v>
      </c>
      <c r="M33" s="92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5">
        <v>13592</v>
      </c>
    </row>
    <row r="34" spans="2:22" ht="15.5" x14ac:dyDescent="0.35">
      <c r="B34" s="77">
        <v>40725</v>
      </c>
      <c r="C34" s="13">
        <v>52698338.189999998</v>
      </c>
      <c r="D34" s="13">
        <v>56940125.68</v>
      </c>
      <c r="E34" s="14">
        <v>16400821.32</v>
      </c>
      <c r="F34" s="13">
        <v>24651249.75</v>
      </c>
      <c r="G34" s="13">
        <v>13402221.27</v>
      </c>
      <c r="H34" s="13">
        <v>15523814.09</v>
      </c>
      <c r="I34" s="13">
        <v>1343071.8</v>
      </c>
      <c r="J34" s="110"/>
      <c r="K34" s="15">
        <v>180959642.09999999</v>
      </c>
      <c r="M34" s="92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5">
        <v>13577</v>
      </c>
    </row>
    <row r="35" spans="2:22" ht="15.5" x14ac:dyDescent="0.35">
      <c r="B35" s="77">
        <v>40756</v>
      </c>
      <c r="C35" s="13">
        <v>53062418.75</v>
      </c>
      <c r="D35" s="13">
        <v>57459129.869999997</v>
      </c>
      <c r="E35" s="14">
        <v>16714861.880000001</v>
      </c>
      <c r="F35" s="13">
        <v>26259448.609999999</v>
      </c>
      <c r="G35" s="13">
        <v>13674907.09</v>
      </c>
      <c r="H35" s="13">
        <v>15534996.210000001</v>
      </c>
      <c r="I35" s="13">
        <v>1336358.5900000001</v>
      </c>
      <c r="J35" s="110"/>
      <c r="K35" s="15">
        <v>184042121</v>
      </c>
      <c r="M35" s="92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5">
        <v>13701</v>
      </c>
    </row>
    <row r="36" spans="2:22" ht="15.5" x14ac:dyDescent="0.35">
      <c r="B36" s="77">
        <v>40787</v>
      </c>
      <c r="C36" s="13">
        <v>52902278.399999999</v>
      </c>
      <c r="D36" s="13">
        <v>58105845.420000002</v>
      </c>
      <c r="E36" s="14">
        <v>16528251.58</v>
      </c>
      <c r="F36" s="13">
        <v>26623438.219999999</v>
      </c>
      <c r="G36" s="13">
        <v>13711296.4</v>
      </c>
      <c r="H36" s="13">
        <v>16110805.640000001</v>
      </c>
      <c r="I36" s="13">
        <v>1338429.69</v>
      </c>
      <c r="J36" s="110"/>
      <c r="K36" s="15">
        <v>185320345.36000001</v>
      </c>
      <c r="M36" s="92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5">
        <v>13817</v>
      </c>
    </row>
    <row r="37" spans="2:22" ht="15.5" x14ac:dyDescent="0.35">
      <c r="B37" s="77">
        <v>40817</v>
      </c>
      <c r="C37" s="13">
        <v>54191764.18</v>
      </c>
      <c r="D37" s="13">
        <v>58487423.68</v>
      </c>
      <c r="E37" s="14">
        <v>16932232.640000001</v>
      </c>
      <c r="F37" s="13">
        <v>26508007</v>
      </c>
      <c r="G37" s="13">
        <v>14027882.609999999</v>
      </c>
      <c r="H37" s="13">
        <v>16297159.439999999</v>
      </c>
      <c r="I37" s="13">
        <v>1330851.31</v>
      </c>
      <c r="J37" s="110"/>
      <c r="K37" s="15">
        <v>187775320.84999999</v>
      </c>
      <c r="M37" s="92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5">
        <v>13975</v>
      </c>
    </row>
    <row r="38" spans="2:22" ht="15.5" x14ac:dyDescent="0.35">
      <c r="B38" s="77">
        <v>40848</v>
      </c>
      <c r="C38" s="13">
        <v>54363445.210000001</v>
      </c>
      <c r="D38" s="13">
        <v>59200586.079999998</v>
      </c>
      <c r="E38" s="14">
        <v>18219770.260000002</v>
      </c>
      <c r="F38" s="13">
        <v>26898936.539999999</v>
      </c>
      <c r="G38" s="13">
        <v>14284585.220000001</v>
      </c>
      <c r="H38" s="13">
        <v>15616207.539999999</v>
      </c>
      <c r="I38" s="13">
        <v>1319965.73</v>
      </c>
      <c r="J38" s="110"/>
      <c r="K38" s="15">
        <v>189903496.58000001</v>
      </c>
      <c r="M38" s="92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5">
        <v>14319</v>
      </c>
    </row>
    <row r="39" spans="2:22" ht="16" thickBot="1" x14ac:dyDescent="0.4">
      <c r="B39" s="150">
        <v>40878</v>
      </c>
      <c r="C39" s="151">
        <v>57576133.539999999</v>
      </c>
      <c r="D39" s="151">
        <v>60462905.719999999</v>
      </c>
      <c r="E39" s="152">
        <v>19873520</v>
      </c>
      <c r="F39" s="151">
        <v>28364982.109999999</v>
      </c>
      <c r="G39" s="151">
        <v>14343406.380000001</v>
      </c>
      <c r="H39" s="151">
        <v>15999304.189999999</v>
      </c>
      <c r="I39" s="151">
        <v>1357301.49</v>
      </c>
      <c r="J39" s="153"/>
      <c r="K39" s="154">
        <v>197977553.43000001</v>
      </c>
      <c r="M39" s="94">
        <v>40878</v>
      </c>
      <c r="N39" s="6">
        <v>7692</v>
      </c>
      <c r="O39" s="6">
        <v>108</v>
      </c>
      <c r="P39" s="6">
        <v>1691</v>
      </c>
      <c r="Q39" s="6">
        <v>113</v>
      </c>
      <c r="R39" s="6">
        <v>3933</v>
      </c>
      <c r="S39" s="6">
        <v>1646</v>
      </c>
      <c r="T39" s="6">
        <v>8</v>
      </c>
      <c r="U39" s="6"/>
      <c r="V39" s="7">
        <v>15191</v>
      </c>
    </row>
    <row r="40" spans="2:22" ht="15.5" x14ac:dyDescent="0.35">
      <c r="B40" s="79">
        <v>40909</v>
      </c>
      <c r="C40" s="146">
        <v>56925524.420000002</v>
      </c>
      <c r="D40" s="146">
        <v>62102841.390000001</v>
      </c>
      <c r="E40" s="147">
        <v>20845927.780000001</v>
      </c>
      <c r="F40" s="146">
        <v>31131718.940000001</v>
      </c>
      <c r="G40" s="146">
        <v>14650596.539999999</v>
      </c>
      <c r="H40" s="146">
        <v>16393785.59</v>
      </c>
      <c r="I40" s="146">
        <v>1353424.71</v>
      </c>
      <c r="J40" s="148"/>
      <c r="K40" s="149">
        <v>203403819.37</v>
      </c>
      <c r="M40" s="91">
        <v>40909</v>
      </c>
      <c r="N40" s="8">
        <v>7773</v>
      </c>
      <c r="O40" s="8">
        <v>104</v>
      </c>
      <c r="P40" s="8">
        <v>1701</v>
      </c>
      <c r="Q40" s="8">
        <v>114</v>
      </c>
      <c r="R40" s="8">
        <v>3927</v>
      </c>
      <c r="S40" s="8">
        <v>1650</v>
      </c>
      <c r="T40" s="8">
        <v>8</v>
      </c>
      <c r="U40" s="8"/>
      <c r="V40" s="9">
        <v>15277</v>
      </c>
    </row>
    <row r="41" spans="2:22" ht="15.5" x14ac:dyDescent="0.35">
      <c r="B41" s="77">
        <v>40940</v>
      </c>
      <c r="C41" s="13">
        <v>58469018.32</v>
      </c>
      <c r="D41" s="13">
        <v>62172890.490000002</v>
      </c>
      <c r="E41" s="14">
        <v>23319452</v>
      </c>
      <c r="F41" s="13">
        <v>31147275.16</v>
      </c>
      <c r="G41" s="13">
        <v>14783376.01</v>
      </c>
      <c r="H41" s="13">
        <v>16685653.720000001</v>
      </c>
      <c r="I41" s="13">
        <v>1370111.26</v>
      </c>
      <c r="J41" s="110"/>
      <c r="K41" s="15">
        <v>207947776.97</v>
      </c>
      <c r="M41" s="92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5">
        <v>15573</v>
      </c>
    </row>
    <row r="42" spans="2:22" ht="15.5" x14ac:dyDescent="0.35">
      <c r="B42" s="77">
        <v>40969</v>
      </c>
      <c r="C42" s="13">
        <v>60407620.969999999</v>
      </c>
      <c r="D42" s="13">
        <v>62410340.359999999</v>
      </c>
      <c r="E42" s="14">
        <v>22937264.809999999</v>
      </c>
      <c r="F42" s="13">
        <v>30833180.859999999</v>
      </c>
      <c r="G42" s="13">
        <v>15098570.6</v>
      </c>
      <c r="H42" s="13">
        <v>17743766.890000001</v>
      </c>
      <c r="I42" s="13">
        <v>1389533.24</v>
      </c>
      <c r="J42" s="110"/>
      <c r="K42" s="15">
        <v>210820277.74000001</v>
      </c>
      <c r="M42" s="92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5">
        <v>15949</v>
      </c>
    </row>
    <row r="43" spans="2:22" ht="15.5" x14ac:dyDescent="0.35">
      <c r="B43" s="77">
        <v>41000</v>
      </c>
      <c r="C43" s="13">
        <v>61212319.090000004</v>
      </c>
      <c r="D43" s="13">
        <v>63361938.390000001</v>
      </c>
      <c r="E43" s="14">
        <v>24795395.789999999</v>
      </c>
      <c r="F43" s="13">
        <v>31932047.649999999</v>
      </c>
      <c r="G43" s="13">
        <v>15461913.16</v>
      </c>
      <c r="H43" s="13">
        <v>17896553.879999999</v>
      </c>
      <c r="I43" s="13">
        <v>1402964.57</v>
      </c>
      <c r="J43" s="110"/>
      <c r="K43" s="15">
        <v>216063132.53</v>
      </c>
      <c r="M43" s="92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5">
        <v>16084</v>
      </c>
    </row>
    <row r="44" spans="2:22" ht="15.5" x14ac:dyDescent="0.35">
      <c r="B44" s="77">
        <v>41030</v>
      </c>
      <c r="C44" s="13">
        <v>60259593.890000001</v>
      </c>
      <c r="D44" s="13">
        <v>63564000.200000003</v>
      </c>
      <c r="E44" s="14">
        <v>23354140.829999998</v>
      </c>
      <c r="F44" s="13">
        <v>31562405.390000001</v>
      </c>
      <c r="G44" s="13">
        <v>15917028.27</v>
      </c>
      <c r="H44" s="13">
        <v>18084388.399999999</v>
      </c>
      <c r="I44" s="13">
        <v>1411006.03</v>
      </c>
      <c r="J44" s="110"/>
      <c r="K44" s="15">
        <v>214152563.02000001</v>
      </c>
      <c r="M44" s="92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5">
        <v>16319</v>
      </c>
    </row>
    <row r="45" spans="2:22" ht="15.5" x14ac:dyDescent="0.35">
      <c r="B45" s="77">
        <v>41061</v>
      </c>
      <c r="C45" s="13">
        <v>60431886.170000002</v>
      </c>
      <c r="D45" s="13">
        <v>64148238.07</v>
      </c>
      <c r="E45" s="14">
        <v>23235203.760000002</v>
      </c>
      <c r="F45" s="13">
        <v>30524721.370000001</v>
      </c>
      <c r="G45" s="13">
        <v>15999061</v>
      </c>
      <c r="H45" s="13">
        <v>18170553.379999999</v>
      </c>
      <c r="I45" s="13">
        <v>1420593.74</v>
      </c>
      <c r="J45" s="110"/>
      <c r="K45" s="15">
        <v>213930257.47999999</v>
      </c>
      <c r="M45" s="92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5">
        <v>16491</v>
      </c>
    </row>
    <row r="46" spans="2:22" ht="15.5" x14ac:dyDescent="0.35">
      <c r="B46" s="77">
        <v>41091</v>
      </c>
      <c r="C46" s="13">
        <v>61394723.210000001</v>
      </c>
      <c r="D46" s="13">
        <v>64480007.859999999</v>
      </c>
      <c r="E46" s="14">
        <v>24495586.460000001</v>
      </c>
      <c r="F46" s="13">
        <v>31384744.690000001</v>
      </c>
      <c r="G46" s="13">
        <v>16339776.77</v>
      </c>
      <c r="H46" s="13">
        <v>18634106.02</v>
      </c>
      <c r="I46" s="13">
        <v>1442221.3</v>
      </c>
      <c r="J46" s="110"/>
      <c r="K46" s="15">
        <v>218171166.31</v>
      </c>
      <c r="M46" s="92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5">
        <v>16599</v>
      </c>
    </row>
    <row r="47" spans="2:22" ht="15.5" x14ac:dyDescent="0.35">
      <c r="B47" s="77">
        <v>41122</v>
      </c>
      <c r="C47" s="13">
        <v>60948483.740000002</v>
      </c>
      <c r="D47" s="13">
        <v>65496804.369999997</v>
      </c>
      <c r="E47" s="14">
        <v>24637014.07</v>
      </c>
      <c r="F47" s="13">
        <v>32552874.859999999</v>
      </c>
      <c r="G47" s="13">
        <v>16726392.15</v>
      </c>
      <c r="H47" s="13">
        <v>18988162.02</v>
      </c>
      <c r="I47" s="13">
        <v>1465637.37</v>
      </c>
      <c r="J47" s="110"/>
      <c r="K47" s="15">
        <v>220815368.56999999</v>
      </c>
      <c r="M47" s="92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5">
        <v>16800</v>
      </c>
    </row>
    <row r="48" spans="2:22" ht="15.5" x14ac:dyDescent="0.35">
      <c r="B48" s="77">
        <v>41153</v>
      </c>
      <c r="C48" s="13">
        <v>61984362.039999999</v>
      </c>
      <c r="D48" s="13">
        <v>66881794.789999999</v>
      </c>
      <c r="E48" s="14">
        <v>25032423.109999999</v>
      </c>
      <c r="F48" s="13">
        <v>33120246.66</v>
      </c>
      <c r="G48" s="13">
        <v>16971268.260000002</v>
      </c>
      <c r="H48" s="13">
        <v>19190726.940000001</v>
      </c>
      <c r="I48" s="13">
        <v>1482686.6</v>
      </c>
      <c r="J48" s="110"/>
      <c r="K48" s="15">
        <v>224663508.41</v>
      </c>
      <c r="M48" s="92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5">
        <v>16971</v>
      </c>
    </row>
    <row r="49" spans="2:22" ht="15.5" x14ac:dyDescent="0.35">
      <c r="B49" s="77">
        <v>41183</v>
      </c>
      <c r="C49" s="13">
        <v>62395736.43</v>
      </c>
      <c r="D49" s="13">
        <v>70139297.319999993</v>
      </c>
      <c r="E49" s="14">
        <v>26516889.489999998</v>
      </c>
      <c r="F49" s="13">
        <v>34338710.700000003</v>
      </c>
      <c r="G49" s="13">
        <v>17193938.050000001</v>
      </c>
      <c r="H49" s="13">
        <v>20215275.210000001</v>
      </c>
      <c r="I49" s="13">
        <v>1515012.44</v>
      </c>
      <c r="J49" s="110"/>
      <c r="K49" s="15">
        <v>232314859.63</v>
      </c>
      <c r="M49" s="92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5">
        <v>17248</v>
      </c>
    </row>
    <row r="50" spans="2:22" ht="15.5" x14ac:dyDescent="0.35">
      <c r="B50" s="77">
        <v>41214</v>
      </c>
      <c r="C50" s="13">
        <v>62385419.859999999</v>
      </c>
      <c r="D50" s="13">
        <v>72480819.769999996</v>
      </c>
      <c r="E50" s="14">
        <v>28284266.100000001</v>
      </c>
      <c r="F50" s="13">
        <v>33938618.060000002</v>
      </c>
      <c r="G50" s="13">
        <v>17600182.050000001</v>
      </c>
      <c r="H50" s="13">
        <v>20212512.539999999</v>
      </c>
      <c r="I50" s="13">
        <v>1520327.11</v>
      </c>
      <c r="J50" s="110"/>
      <c r="K50" s="15">
        <v>236422145.47999999</v>
      </c>
      <c r="M50" s="92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5">
        <v>17501</v>
      </c>
    </row>
    <row r="51" spans="2:22" ht="16" thickBot="1" x14ac:dyDescent="0.4">
      <c r="B51" s="150">
        <v>41244</v>
      </c>
      <c r="C51" s="151">
        <v>66315299.32</v>
      </c>
      <c r="D51" s="151">
        <v>73420151.430000007</v>
      </c>
      <c r="E51" s="152">
        <v>31065686.050000001</v>
      </c>
      <c r="F51" s="151">
        <v>34561616.280000001</v>
      </c>
      <c r="G51" s="151">
        <v>17658353.91</v>
      </c>
      <c r="H51" s="151">
        <v>21486476.75</v>
      </c>
      <c r="I51" s="151">
        <v>1566705.19</v>
      </c>
      <c r="J51" s="153"/>
      <c r="K51" s="154">
        <v>246074288.93000001</v>
      </c>
      <c r="M51" s="94">
        <v>41244</v>
      </c>
      <c r="N51" s="6">
        <v>9478</v>
      </c>
      <c r="O51" s="6">
        <v>122</v>
      </c>
      <c r="P51" s="6">
        <v>1922</v>
      </c>
      <c r="Q51" s="6">
        <v>118</v>
      </c>
      <c r="R51" s="6">
        <v>4628</v>
      </c>
      <c r="S51" s="6">
        <v>1878</v>
      </c>
      <c r="T51" s="6">
        <v>8</v>
      </c>
      <c r="U51" s="6"/>
      <c r="V51" s="7">
        <v>18154</v>
      </c>
    </row>
    <row r="52" spans="2:22" ht="15.5" x14ac:dyDescent="0.35">
      <c r="B52" s="79">
        <v>41275</v>
      </c>
      <c r="C52" s="146">
        <v>66525495.799999997</v>
      </c>
      <c r="D52" s="146">
        <v>74270154.879999995</v>
      </c>
      <c r="E52" s="147">
        <v>32407184.16</v>
      </c>
      <c r="F52" s="146">
        <v>37836890.909999996</v>
      </c>
      <c r="G52" s="146">
        <v>18098230.48</v>
      </c>
      <c r="H52" s="146">
        <v>22314964.129999999</v>
      </c>
      <c r="I52" s="146">
        <v>1579727.79</v>
      </c>
      <c r="J52" s="148"/>
      <c r="K52" s="149">
        <v>253032648.13999999</v>
      </c>
      <c r="M52" s="91">
        <v>41275</v>
      </c>
      <c r="N52" s="8">
        <v>9355</v>
      </c>
      <c r="O52" s="8">
        <v>121</v>
      </c>
      <c r="P52" s="8">
        <v>1936</v>
      </c>
      <c r="Q52" s="8">
        <v>118</v>
      </c>
      <c r="R52" s="8">
        <v>4760</v>
      </c>
      <c r="S52" s="8">
        <v>1901</v>
      </c>
      <c r="T52" s="8">
        <v>8</v>
      </c>
      <c r="U52" s="8"/>
      <c r="V52" s="9">
        <v>18199</v>
      </c>
    </row>
    <row r="53" spans="2:22" ht="15.5" x14ac:dyDescent="0.35">
      <c r="B53" s="77">
        <v>41306</v>
      </c>
      <c r="C53" s="13">
        <v>68124496.109999999</v>
      </c>
      <c r="D53" s="13">
        <v>74916275.599999994</v>
      </c>
      <c r="E53" s="14">
        <v>33013629.699999999</v>
      </c>
      <c r="F53" s="13">
        <v>40632956.329999998</v>
      </c>
      <c r="G53" s="13">
        <v>18431353.079999998</v>
      </c>
      <c r="H53" s="13">
        <v>22191982.289999999</v>
      </c>
      <c r="I53" s="13">
        <v>1597405.43</v>
      </c>
      <c r="J53" s="110"/>
      <c r="K53" s="15">
        <v>258908098.53999999</v>
      </c>
      <c r="M53" s="92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5">
        <v>18327</v>
      </c>
    </row>
    <row r="54" spans="2:22" ht="15.5" x14ac:dyDescent="0.35">
      <c r="B54" s="77">
        <v>41334</v>
      </c>
      <c r="C54" s="13">
        <v>68745467.930000007</v>
      </c>
      <c r="D54" s="13">
        <v>75282905.120000005</v>
      </c>
      <c r="E54" s="14">
        <v>32934523.210000001</v>
      </c>
      <c r="F54" s="13">
        <v>41069868.369999997</v>
      </c>
      <c r="G54" s="13">
        <v>18796295.309999999</v>
      </c>
      <c r="H54" s="13">
        <v>22439988.510000002</v>
      </c>
      <c r="I54" s="13">
        <v>1613457.76</v>
      </c>
      <c r="J54" s="110"/>
      <c r="K54" s="15">
        <v>260882506.21000001</v>
      </c>
      <c r="M54" s="92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5">
        <v>18402</v>
      </c>
    </row>
    <row r="55" spans="2:22" ht="15.5" x14ac:dyDescent="0.35">
      <c r="B55" s="77">
        <v>41365</v>
      </c>
      <c r="C55" s="13">
        <v>69203169.209999993</v>
      </c>
      <c r="D55" s="13">
        <v>75824912.299999997</v>
      </c>
      <c r="E55" s="14">
        <v>33882214.229999997</v>
      </c>
      <c r="F55" s="13">
        <v>41043734.200000003</v>
      </c>
      <c r="G55" s="13">
        <v>19303470.969999999</v>
      </c>
      <c r="H55" s="13">
        <v>22617594.620000001</v>
      </c>
      <c r="I55" s="13">
        <v>1624331.41</v>
      </c>
      <c r="J55" s="110"/>
      <c r="K55" s="15">
        <v>263499426.93000001</v>
      </c>
      <c r="M55" s="92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5">
        <v>18609</v>
      </c>
    </row>
    <row r="56" spans="2:22" ht="15.5" x14ac:dyDescent="0.35">
      <c r="B56" s="77">
        <v>41395</v>
      </c>
      <c r="C56" s="13">
        <v>69135495.900000006</v>
      </c>
      <c r="D56" s="13">
        <v>74892325.099999994</v>
      </c>
      <c r="E56" s="14">
        <v>33388926.399999999</v>
      </c>
      <c r="F56" s="13">
        <v>37372662.649999999</v>
      </c>
      <c r="G56" s="13">
        <v>19910127.52</v>
      </c>
      <c r="H56" s="13">
        <v>22722290.600000001</v>
      </c>
      <c r="I56" s="13">
        <v>1605675.19</v>
      </c>
      <c r="J56" s="110"/>
      <c r="K56" s="15">
        <v>259027503.34999999</v>
      </c>
      <c r="M56" s="92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5">
        <v>18903</v>
      </c>
    </row>
    <row r="57" spans="2:22" ht="15.5" x14ac:dyDescent="0.35">
      <c r="B57" s="77">
        <v>41426</v>
      </c>
      <c r="C57" s="13">
        <v>70603956.510000005</v>
      </c>
      <c r="D57" s="13">
        <v>73536827.840000004</v>
      </c>
      <c r="E57" s="14">
        <v>33356597.739999998</v>
      </c>
      <c r="F57" s="13">
        <v>30114379.550000001</v>
      </c>
      <c r="G57" s="13">
        <v>19858736.379999999</v>
      </c>
      <c r="H57" s="13">
        <v>22933843.32</v>
      </c>
      <c r="I57" s="13">
        <v>1565326.92</v>
      </c>
      <c r="J57" s="110"/>
      <c r="K57" s="15">
        <v>251969668.27000001</v>
      </c>
      <c r="M57" s="92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5">
        <v>19317</v>
      </c>
    </row>
    <row r="58" spans="2:22" ht="15.5" x14ac:dyDescent="0.35">
      <c r="B58" s="77">
        <v>41456</v>
      </c>
      <c r="C58" s="13">
        <v>70381321.25</v>
      </c>
      <c r="D58" s="13">
        <v>72454929.010000005</v>
      </c>
      <c r="E58" s="14">
        <v>35210343.829999998</v>
      </c>
      <c r="F58" s="13">
        <v>32539414.690000001</v>
      </c>
      <c r="G58" s="13">
        <v>20378305.109999999</v>
      </c>
      <c r="H58" s="13">
        <v>23132442.260000002</v>
      </c>
      <c r="I58" s="13">
        <v>1518666.17</v>
      </c>
      <c r="J58" s="110"/>
      <c r="K58" s="15">
        <v>255615422.31</v>
      </c>
      <c r="M58" s="92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5">
        <v>19224</v>
      </c>
    </row>
    <row r="59" spans="2:22" ht="15.5" x14ac:dyDescent="0.35">
      <c r="B59" s="77">
        <v>41487</v>
      </c>
      <c r="C59" s="13">
        <v>70546305.480000004</v>
      </c>
      <c r="D59" s="13">
        <v>72332676.109999999</v>
      </c>
      <c r="E59" s="14">
        <v>36117590.340000004</v>
      </c>
      <c r="F59" s="13">
        <v>34114942.960000001</v>
      </c>
      <c r="G59" s="13">
        <v>22748786.210000001</v>
      </c>
      <c r="H59" s="13">
        <v>23828160.48</v>
      </c>
      <c r="I59" s="13">
        <v>1501389.38</v>
      </c>
      <c r="J59" s="110"/>
      <c r="K59" s="15">
        <v>261189850.97</v>
      </c>
      <c r="M59" s="92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5">
        <v>19505</v>
      </c>
    </row>
    <row r="60" spans="2:22" ht="15.5" x14ac:dyDescent="0.35">
      <c r="B60" s="77">
        <v>41518</v>
      </c>
      <c r="C60" s="13">
        <v>72188445.549999997</v>
      </c>
      <c r="D60" s="13">
        <v>73288592.280000001</v>
      </c>
      <c r="E60" s="14">
        <v>37703276.950000003</v>
      </c>
      <c r="F60" s="13">
        <v>35883988.07</v>
      </c>
      <c r="G60" s="13">
        <v>23304414.09</v>
      </c>
      <c r="H60" s="13">
        <v>24015124.059999999</v>
      </c>
      <c r="I60" s="13">
        <v>1499363.96</v>
      </c>
      <c r="J60" s="110"/>
      <c r="K60" s="15">
        <v>267883204.96000001</v>
      </c>
      <c r="M60" s="92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5">
        <v>19813</v>
      </c>
    </row>
    <row r="61" spans="2:22" ht="15.5" x14ac:dyDescent="0.35">
      <c r="B61" s="77">
        <v>41548</v>
      </c>
      <c r="C61" s="13">
        <v>69727745.739999995</v>
      </c>
      <c r="D61" s="13">
        <v>74592090.099999994</v>
      </c>
      <c r="E61" s="14">
        <v>39177958.130000003</v>
      </c>
      <c r="F61" s="13">
        <v>37250893.579999998</v>
      </c>
      <c r="G61" s="13">
        <v>22340076.059999999</v>
      </c>
      <c r="H61" s="13">
        <v>24332771.920000002</v>
      </c>
      <c r="I61" s="13">
        <v>1508755.47</v>
      </c>
      <c r="J61" s="110"/>
      <c r="K61" s="15">
        <v>268930291</v>
      </c>
      <c r="M61" s="92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5">
        <v>20190</v>
      </c>
    </row>
    <row r="62" spans="2:22" ht="15.5" x14ac:dyDescent="0.35">
      <c r="B62" s="77">
        <v>41579</v>
      </c>
      <c r="C62" s="13">
        <v>74320780.849999994</v>
      </c>
      <c r="D62" s="13">
        <v>74106459.290000007</v>
      </c>
      <c r="E62" s="14">
        <v>35572049.68</v>
      </c>
      <c r="F62" s="13">
        <v>37318372.93</v>
      </c>
      <c r="G62" s="13">
        <v>22982984.030000001</v>
      </c>
      <c r="H62" s="13">
        <v>23967512.129999999</v>
      </c>
      <c r="I62" s="13">
        <v>1515360.29</v>
      </c>
      <c r="J62" s="110"/>
      <c r="K62" s="15">
        <v>269783519.19999999</v>
      </c>
      <c r="M62" s="92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5">
        <v>20428</v>
      </c>
    </row>
    <row r="63" spans="2:22" ht="16" thickBot="1" x14ac:dyDescent="0.4">
      <c r="B63" s="150">
        <v>41609</v>
      </c>
      <c r="C63" s="151">
        <v>77375066.390000001</v>
      </c>
      <c r="D63" s="151">
        <v>73257248.700000003</v>
      </c>
      <c r="E63" s="152">
        <v>35490555.729999997</v>
      </c>
      <c r="F63" s="151">
        <v>36647206.82</v>
      </c>
      <c r="G63" s="151">
        <v>23443002.170000002</v>
      </c>
      <c r="H63" s="151">
        <v>25109018.649999999</v>
      </c>
      <c r="I63" s="151">
        <v>1553284.59</v>
      </c>
      <c r="J63" s="153"/>
      <c r="K63" s="154">
        <v>272863705.04000002</v>
      </c>
      <c r="M63" s="92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5">
        <v>21171</v>
      </c>
    </row>
    <row r="64" spans="2:22" ht="16" thickBot="1" x14ac:dyDescent="0.4">
      <c r="B64" s="77">
        <v>41640</v>
      </c>
      <c r="C64" s="13">
        <v>77301168.950000003</v>
      </c>
      <c r="D64" s="13">
        <v>75307143.120000005</v>
      </c>
      <c r="E64" s="14">
        <v>33810186.960000001</v>
      </c>
      <c r="F64" s="13">
        <v>38369903.329999998</v>
      </c>
      <c r="G64" s="13">
        <v>24191963.649999999</v>
      </c>
      <c r="H64" s="13">
        <v>25310738.629999999</v>
      </c>
      <c r="I64" s="13">
        <v>1539995.68</v>
      </c>
      <c r="J64" s="110"/>
      <c r="K64" s="15">
        <v>275831100.31999999</v>
      </c>
      <c r="M64" s="94">
        <v>41640</v>
      </c>
      <c r="N64" s="6">
        <v>11213</v>
      </c>
      <c r="O64" s="6">
        <v>123</v>
      </c>
      <c r="P64" s="6">
        <v>2001</v>
      </c>
      <c r="Q64" s="6">
        <v>126</v>
      </c>
      <c r="R64" s="6">
        <v>5407</v>
      </c>
      <c r="S64" s="6">
        <v>2165</v>
      </c>
      <c r="T64" s="6">
        <v>9</v>
      </c>
      <c r="U64" s="6"/>
      <c r="V64" s="7">
        <v>21044</v>
      </c>
    </row>
    <row r="65" spans="2:22" ht="15.5" x14ac:dyDescent="0.35">
      <c r="B65" s="77">
        <v>41671</v>
      </c>
      <c r="C65" s="13">
        <v>79528137.700000003</v>
      </c>
      <c r="D65" s="13">
        <v>75026609.489999995</v>
      </c>
      <c r="E65" s="14">
        <v>35696050.350000001</v>
      </c>
      <c r="F65" s="13">
        <v>40449101.759999998</v>
      </c>
      <c r="G65" s="13">
        <v>24832175.670000002</v>
      </c>
      <c r="H65" s="13">
        <v>25468895.010000002</v>
      </c>
      <c r="I65" s="13">
        <v>1539317.4</v>
      </c>
      <c r="J65" s="110"/>
      <c r="K65" s="15">
        <v>282540287.38</v>
      </c>
      <c r="M65" s="155">
        <v>41671</v>
      </c>
      <c r="N65" s="156">
        <v>11467</v>
      </c>
      <c r="O65" s="156">
        <v>123</v>
      </c>
      <c r="P65" s="156">
        <v>2014</v>
      </c>
      <c r="Q65" s="156">
        <v>127</v>
      </c>
      <c r="R65" s="156">
        <v>5481</v>
      </c>
      <c r="S65" s="156">
        <v>2181</v>
      </c>
      <c r="T65" s="156">
        <v>9</v>
      </c>
      <c r="U65" s="157"/>
      <c r="V65" s="158">
        <v>21402</v>
      </c>
    </row>
    <row r="66" spans="2:22" ht="15.5" x14ac:dyDescent="0.35">
      <c r="B66" s="77">
        <v>41699</v>
      </c>
      <c r="C66" s="13">
        <v>81079178.769999996</v>
      </c>
      <c r="D66" s="13">
        <v>75564269.609999999</v>
      </c>
      <c r="E66" s="14">
        <v>41990028.32</v>
      </c>
      <c r="F66" s="13">
        <v>41519630.100000001</v>
      </c>
      <c r="G66" s="13">
        <v>25405121.640000001</v>
      </c>
      <c r="H66" s="13">
        <v>26765467.18</v>
      </c>
      <c r="I66" s="13">
        <v>1401714.7</v>
      </c>
      <c r="J66" s="110"/>
      <c r="K66" s="15">
        <v>293725410.33999997</v>
      </c>
      <c r="M66" s="92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127"/>
      <c r="V66" s="5">
        <v>21699</v>
      </c>
    </row>
    <row r="67" spans="2:22" ht="15.5" x14ac:dyDescent="0.35">
      <c r="B67" s="77">
        <v>41730</v>
      </c>
      <c r="C67" s="13">
        <v>82525036.099999994</v>
      </c>
      <c r="D67" s="13">
        <v>76387756.090000004</v>
      </c>
      <c r="E67" s="14">
        <v>43164724.600000001</v>
      </c>
      <c r="F67" s="13">
        <v>40116498.380000003</v>
      </c>
      <c r="G67" s="13">
        <v>26787238.23</v>
      </c>
      <c r="H67" s="13">
        <v>26698083.350000001</v>
      </c>
      <c r="I67" s="13">
        <v>1403793.32</v>
      </c>
      <c r="J67" s="110"/>
      <c r="K67" s="16">
        <v>297083130.06</v>
      </c>
      <c r="M67" s="92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127"/>
      <c r="V67" s="5">
        <v>21880</v>
      </c>
    </row>
    <row r="68" spans="2:22" ht="15.5" x14ac:dyDescent="0.35">
      <c r="B68" s="77">
        <v>41760</v>
      </c>
      <c r="C68" s="13">
        <v>82478506.060000002</v>
      </c>
      <c r="D68" s="13">
        <v>76391938.530000001</v>
      </c>
      <c r="E68" s="14">
        <v>44602797.369999997</v>
      </c>
      <c r="F68" s="13">
        <v>40315151.32</v>
      </c>
      <c r="G68" s="13">
        <v>27414366.02</v>
      </c>
      <c r="H68" s="13">
        <v>27364649.109999999</v>
      </c>
      <c r="I68" s="13">
        <v>1421632.14</v>
      </c>
      <c r="J68" s="110"/>
      <c r="K68" s="16">
        <v>299989040.55000001</v>
      </c>
      <c r="M68" s="92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127"/>
      <c r="V68" s="5">
        <v>22010</v>
      </c>
    </row>
    <row r="69" spans="2:22" ht="15.5" x14ac:dyDescent="0.35">
      <c r="B69" s="77">
        <v>41791</v>
      </c>
      <c r="C69" s="13">
        <v>82450166.840000004</v>
      </c>
      <c r="D69" s="13">
        <v>71121752.019999996</v>
      </c>
      <c r="E69" s="14">
        <v>47805127.700000003</v>
      </c>
      <c r="F69" s="13">
        <v>40416098.890000001</v>
      </c>
      <c r="G69" s="13">
        <v>28482644.32</v>
      </c>
      <c r="H69" s="13">
        <v>28148382.02</v>
      </c>
      <c r="I69" s="13">
        <v>1432673.79</v>
      </c>
      <c r="J69" s="110"/>
      <c r="K69" s="16">
        <v>299856845.57999998</v>
      </c>
      <c r="M69" s="92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127"/>
      <c r="V69" s="5">
        <v>21916</v>
      </c>
    </row>
    <row r="70" spans="2:22" ht="15.5" x14ac:dyDescent="0.35">
      <c r="B70" s="77">
        <v>41821</v>
      </c>
      <c r="C70" s="13">
        <v>81676178.569999993</v>
      </c>
      <c r="D70" s="13">
        <v>70498941.829999998</v>
      </c>
      <c r="E70" s="14">
        <v>51829598.469999999</v>
      </c>
      <c r="F70" s="13">
        <v>41316796.740000002</v>
      </c>
      <c r="G70" s="13">
        <v>29012428.120000001</v>
      </c>
      <c r="H70" s="13">
        <v>28336161.59</v>
      </c>
      <c r="I70" s="13">
        <v>1430889.56</v>
      </c>
      <c r="J70" s="110"/>
      <c r="K70" s="16">
        <v>304100994.88</v>
      </c>
      <c r="M70" s="92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127"/>
      <c r="V70" s="5">
        <v>22112</v>
      </c>
    </row>
    <row r="71" spans="2:22" ht="15.5" x14ac:dyDescent="0.35">
      <c r="B71" s="77">
        <v>41852</v>
      </c>
      <c r="C71" s="13">
        <v>81273613.989999995</v>
      </c>
      <c r="D71" s="13">
        <v>70871293.900000006</v>
      </c>
      <c r="E71" s="14">
        <v>60741712.799999997</v>
      </c>
      <c r="F71" s="13">
        <v>41855731.710000001</v>
      </c>
      <c r="G71" s="13">
        <v>30040803.690000001</v>
      </c>
      <c r="H71" s="13">
        <v>28884430.989999998</v>
      </c>
      <c r="I71" s="13">
        <v>1439616.36</v>
      </c>
      <c r="J71" s="110"/>
      <c r="K71" s="16">
        <v>315107203.44999999</v>
      </c>
      <c r="M71" s="92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127"/>
      <c r="V71" s="5">
        <v>22148</v>
      </c>
    </row>
    <row r="72" spans="2:22" ht="15.5" x14ac:dyDescent="0.35">
      <c r="B72" s="77">
        <v>41883</v>
      </c>
      <c r="C72" s="13">
        <v>83353481.450000003</v>
      </c>
      <c r="D72" s="13">
        <v>70473089.090000004</v>
      </c>
      <c r="E72" s="14">
        <v>54610985.890000001</v>
      </c>
      <c r="F72" s="13">
        <v>41411891.289999999</v>
      </c>
      <c r="G72" s="13">
        <v>30810938.629999999</v>
      </c>
      <c r="H72" s="13">
        <v>28844121.75</v>
      </c>
      <c r="I72" s="13">
        <v>1437009.25</v>
      </c>
      <c r="J72" s="110"/>
      <c r="K72" s="16">
        <v>310941517.35000002</v>
      </c>
      <c r="M72" s="92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127"/>
      <c r="V72" s="5">
        <v>22201</v>
      </c>
    </row>
    <row r="73" spans="2:22" ht="15.5" x14ac:dyDescent="0.35">
      <c r="B73" s="77">
        <v>41913</v>
      </c>
      <c r="C73" s="13">
        <v>83427305.930000007</v>
      </c>
      <c r="D73" s="13">
        <v>70955035.700000003</v>
      </c>
      <c r="E73" s="17">
        <v>56501157.350000001</v>
      </c>
      <c r="F73" s="18">
        <v>41975634.380000003</v>
      </c>
      <c r="G73" s="18">
        <v>31326154.149999999</v>
      </c>
      <c r="H73" s="13">
        <v>29014928.140000001</v>
      </c>
      <c r="I73" s="13">
        <v>1317170.81</v>
      </c>
      <c r="J73" s="110"/>
      <c r="K73" s="16">
        <v>314517386.45999998</v>
      </c>
      <c r="M73" s="92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127"/>
      <c r="V73" s="5">
        <v>22428</v>
      </c>
    </row>
    <row r="74" spans="2:22" ht="15.5" x14ac:dyDescent="0.35">
      <c r="B74" s="77">
        <v>41944</v>
      </c>
      <c r="C74" s="13">
        <v>84286105.950000003</v>
      </c>
      <c r="D74" s="13">
        <v>71120580.640000001</v>
      </c>
      <c r="E74" s="17">
        <v>56130461.060000002</v>
      </c>
      <c r="F74" s="3">
        <v>40740002</v>
      </c>
      <c r="G74" s="18">
        <v>31799367.52</v>
      </c>
      <c r="H74" s="13">
        <v>29920469.379999999</v>
      </c>
      <c r="I74" s="13">
        <v>1322484.02</v>
      </c>
      <c r="J74" s="110"/>
      <c r="K74" s="16">
        <v>315319470.56999999</v>
      </c>
      <c r="M74" s="92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127"/>
      <c r="V74" s="5">
        <v>22405</v>
      </c>
    </row>
    <row r="75" spans="2:22" ht="16" thickBot="1" x14ac:dyDescent="0.4">
      <c r="B75" s="78">
        <v>41974</v>
      </c>
      <c r="C75" s="19">
        <v>88574887.579999998</v>
      </c>
      <c r="D75" s="19">
        <v>69163125.25</v>
      </c>
      <c r="E75" s="20">
        <v>57291270.469999999</v>
      </c>
      <c r="F75" s="19">
        <v>41656654.289999999</v>
      </c>
      <c r="G75" s="19">
        <v>31964943.129999999</v>
      </c>
      <c r="H75" s="19">
        <v>30019947.760000002</v>
      </c>
      <c r="I75" s="19">
        <v>1357691.76</v>
      </c>
      <c r="J75" s="111"/>
      <c r="K75" s="21">
        <v>320028520.23999995</v>
      </c>
      <c r="M75" s="93">
        <v>41974</v>
      </c>
      <c r="N75" s="10">
        <v>12377</v>
      </c>
      <c r="O75" s="10">
        <v>118</v>
      </c>
      <c r="P75" s="10">
        <v>1898</v>
      </c>
      <c r="Q75" s="10">
        <v>124</v>
      </c>
      <c r="R75" s="10">
        <v>6065</v>
      </c>
      <c r="S75" s="10">
        <v>2287</v>
      </c>
      <c r="T75" s="10">
        <v>7</v>
      </c>
      <c r="U75" s="128"/>
      <c r="V75" s="11">
        <v>22876</v>
      </c>
    </row>
    <row r="76" spans="2:22" ht="15.5" x14ac:dyDescent="0.35">
      <c r="B76" s="79">
        <v>42005</v>
      </c>
      <c r="C76" s="22">
        <v>88160647.849999994</v>
      </c>
      <c r="D76" s="22">
        <v>70274587.400000006</v>
      </c>
      <c r="E76" s="23">
        <v>60664654.770000003</v>
      </c>
      <c r="F76" s="22">
        <v>42829366.670000002</v>
      </c>
      <c r="G76" s="22">
        <v>32605066.539999999</v>
      </c>
      <c r="H76" s="22">
        <v>30222925.649999999</v>
      </c>
      <c r="I76" s="22">
        <v>1359909.59</v>
      </c>
      <c r="J76" s="112"/>
      <c r="K76" s="24">
        <v>326117158.46999997</v>
      </c>
      <c r="M76" s="91">
        <v>42005</v>
      </c>
      <c r="N76" s="8">
        <v>12179</v>
      </c>
      <c r="O76" s="8">
        <v>117</v>
      </c>
      <c r="P76" s="8">
        <v>1888</v>
      </c>
      <c r="Q76" s="8">
        <v>125</v>
      </c>
      <c r="R76" s="8">
        <v>6059</v>
      </c>
      <c r="S76" s="8">
        <v>2278</v>
      </c>
      <c r="T76" s="8">
        <v>7</v>
      </c>
      <c r="U76" s="126"/>
      <c r="V76" s="9">
        <v>22653</v>
      </c>
    </row>
    <row r="77" spans="2:22" ht="15.5" x14ac:dyDescent="0.35">
      <c r="B77" s="80">
        <v>42036</v>
      </c>
      <c r="C77" s="25">
        <v>89117633.299999997</v>
      </c>
      <c r="D77" s="25">
        <v>70805594.370000005</v>
      </c>
      <c r="E77" s="26">
        <v>62151791.450000003</v>
      </c>
      <c r="F77" s="25">
        <v>43906014</v>
      </c>
      <c r="G77" s="25">
        <v>33257505.690000001</v>
      </c>
      <c r="H77" s="25">
        <v>30544549.969999999</v>
      </c>
      <c r="I77" s="25">
        <v>1361431.58</v>
      </c>
      <c r="J77" s="113"/>
      <c r="K77" s="27">
        <v>331144520.35999995</v>
      </c>
      <c r="M77" s="92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127"/>
      <c r="V77" s="5">
        <v>23205</v>
      </c>
    </row>
    <row r="78" spans="2:22" ht="15.5" x14ac:dyDescent="0.35">
      <c r="B78" s="80">
        <v>42064</v>
      </c>
      <c r="C78" s="25">
        <v>90407618.196257964</v>
      </c>
      <c r="D78" s="25">
        <v>70444041.587266609</v>
      </c>
      <c r="E78" s="26">
        <v>59889293.330767065</v>
      </c>
      <c r="F78" s="25">
        <v>44527590.208888419</v>
      </c>
      <c r="G78" s="25">
        <v>34167267.994020425</v>
      </c>
      <c r="H78" s="25">
        <v>31169908.355267119</v>
      </c>
      <c r="I78" s="25">
        <v>1375453.1329761499</v>
      </c>
      <c r="J78" s="113"/>
      <c r="K78" s="27">
        <v>331981172.80544376</v>
      </c>
      <c r="M78" s="92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127"/>
      <c r="V78" s="5">
        <v>22984</v>
      </c>
    </row>
    <row r="79" spans="2:22" ht="15.5" x14ac:dyDescent="0.35">
      <c r="B79" s="80">
        <v>42095</v>
      </c>
      <c r="C79" s="25">
        <v>90970761.012316987</v>
      </c>
      <c r="D79" s="25">
        <v>71493248.063222542</v>
      </c>
      <c r="E79" s="26">
        <v>63046735.957304396</v>
      </c>
      <c r="F79" s="3">
        <v>45347837.932826936</v>
      </c>
      <c r="G79" s="25">
        <v>35236527.061818235</v>
      </c>
      <c r="H79" s="25">
        <v>31458508.62671379</v>
      </c>
      <c r="I79" s="25">
        <v>1372620.1125292201</v>
      </c>
      <c r="J79" s="113"/>
      <c r="K79" s="27">
        <v>338926238.7667321</v>
      </c>
      <c r="M79" s="92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127"/>
      <c r="V79" s="5">
        <v>23047</v>
      </c>
    </row>
    <row r="80" spans="2:22" ht="15.5" x14ac:dyDescent="0.35">
      <c r="B80" s="80">
        <v>42125</v>
      </c>
      <c r="C80" s="25">
        <v>93013058.753089473</v>
      </c>
      <c r="D80" s="25">
        <v>72279652.416851789</v>
      </c>
      <c r="E80" s="26">
        <v>60585726.633069664</v>
      </c>
      <c r="F80" s="3">
        <v>43602206.43669001</v>
      </c>
      <c r="G80" s="25">
        <v>36336087.810407169</v>
      </c>
      <c r="H80" s="25">
        <v>32046446.120676074</v>
      </c>
      <c r="I80" s="25">
        <v>1376901.8075920399</v>
      </c>
      <c r="J80" s="113"/>
      <c r="K80" s="27">
        <v>339240079.97837621</v>
      </c>
      <c r="M80" s="92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127"/>
      <c r="V80" s="5">
        <v>23007</v>
      </c>
    </row>
    <row r="81" spans="2:22" ht="15.5" x14ac:dyDescent="0.35">
      <c r="B81" s="80">
        <v>42156</v>
      </c>
      <c r="C81" s="25">
        <v>92571473.985388502</v>
      </c>
      <c r="D81" s="25">
        <v>71634520.512883559</v>
      </c>
      <c r="E81" s="26">
        <v>59634582.740092434</v>
      </c>
      <c r="F81" s="3">
        <v>43184659.116315529</v>
      </c>
      <c r="G81" s="25">
        <v>37501866.361218676</v>
      </c>
      <c r="H81" s="25">
        <v>32594381.178541854</v>
      </c>
      <c r="I81" s="25">
        <v>1385860.6332501799</v>
      </c>
      <c r="J81" s="113"/>
      <c r="K81" s="27">
        <v>338507344.52769071</v>
      </c>
      <c r="M81" s="92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127"/>
      <c r="V81" s="5">
        <v>23108</v>
      </c>
    </row>
    <row r="82" spans="2:22" ht="15.5" x14ac:dyDescent="0.35">
      <c r="B82" s="80">
        <v>42186</v>
      </c>
      <c r="C82" s="25">
        <v>94224053.503010988</v>
      </c>
      <c r="D82" s="25">
        <v>72244100.018549457</v>
      </c>
      <c r="E82" s="26">
        <v>60900504.396077424</v>
      </c>
      <c r="F82" s="3">
        <v>44614821.846019998</v>
      </c>
      <c r="G82" s="25">
        <v>38487341.103066981</v>
      </c>
      <c r="H82" s="25">
        <v>33063775.56345056</v>
      </c>
      <c r="I82" s="25">
        <v>1372027.2483250101</v>
      </c>
      <c r="J82" s="113"/>
      <c r="K82" s="27">
        <v>344906623.67850041</v>
      </c>
      <c r="M82" s="92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127"/>
      <c r="V82" s="5">
        <v>23286</v>
      </c>
    </row>
    <row r="83" spans="2:22" ht="15.5" x14ac:dyDescent="0.35">
      <c r="B83" s="80">
        <v>42217</v>
      </c>
      <c r="C83" s="25">
        <v>98142731.83531709</v>
      </c>
      <c r="D83" s="25">
        <v>71010733.75764519</v>
      </c>
      <c r="E83" s="26">
        <v>60237990.85960222</v>
      </c>
      <c r="F83" s="3">
        <v>43989076.156520009</v>
      </c>
      <c r="G83" s="25">
        <v>39467663.524354406</v>
      </c>
      <c r="H83" s="25">
        <v>33730494.516770281</v>
      </c>
      <c r="I83" s="25">
        <v>1356185.4522861</v>
      </c>
      <c r="J83" s="113"/>
      <c r="K83" s="27">
        <v>347934876.10249531</v>
      </c>
      <c r="M83" s="92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127"/>
      <c r="V83" s="5">
        <v>23406</v>
      </c>
    </row>
    <row r="84" spans="2:22" ht="15.5" x14ac:dyDescent="0.35">
      <c r="B84" s="80">
        <v>42248</v>
      </c>
      <c r="C84" s="25">
        <v>98265079.472368062</v>
      </c>
      <c r="D84" s="25">
        <v>70331419.519568905</v>
      </c>
      <c r="E84" s="26">
        <v>60076981.807318635</v>
      </c>
      <c r="F84" s="3">
        <v>41857276.437050149</v>
      </c>
      <c r="G84" s="25">
        <v>40489830.155419715</v>
      </c>
      <c r="H84" s="25">
        <v>34072098.666267075</v>
      </c>
      <c r="I84" s="25">
        <v>1344895.6633928898</v>
      </c>
      <c r="J84" s="113"/>
      <c r="K84" s="27">
        <v>346437581.72138548</v>
      </c>
      <c r="M84" s="92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127"/>
      <c r="V84" s="5">
        <v>23617</v>
      </c>
    </row>
    <row r="85" spans="2:22" ht="15.5" x14ac:dyDescent="0.35">
      <c r="B85" s="80">
        <v>42278</v>
      </c>
      <c r="C85" s="25">
        <v>98764336.496959805</v>
      </c>
      <c r="D85" s="25">
        <v>70931539.661255389</v>
      </c>
      <c r="E85" s="26">
        <v>61117064.604647219</v>
      </c>
      <c r="F85" s="3">
        <v>41966985</v>
      </c>
      <c r="G85" s="25">
        <v>41813796.327563621</v>
      </c>
      <c r="H85" s="25">
        <v>34357986.033730567</v>
      </c>
      <c r="I85" s="25">
        <v>1336467.5914894</v>
      </c>
      <c r="J85" s="113"/>
      <c r="K85" s="27">
        <v>350288175.71564603</v>
      </c>
      <c r="M85" s="92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127"/>
      <c r="V85" s="5">
        <v>23811</v>
      </c>
    </row>
    <row r="86" spans="2:22" ht="15.5" x14ac:dyDescent="0.35">
      <c r="B86" s="80">
        <v>42309</v>
      </c>
      <c r="C86" s="25">
        <v>98906951.620310843</v>
      </c>
      <c r="D86" s="25">
        <v>70117606.117613658</v>
      </c>
      <c r="E86" s="26">
        <v>59127783.669170111</v>
      </c>
      <c r="F86" s="25">
        <v>41365254.821610674</v>
      </c>
      <c r="G86" s="25">
        <v>42807318.292743459</v>
      </c>
      <c r="H86" s="25">
        <v>35039385.000688158</v>
      </c>
      <c r="I86" s="25">
        <v>1331559.7233827899</v>
      </c>
      <c r="J86" s="113"/>
      <c r="K86" s="27">
        <v>348695859.24551964</v>
      </c>
      <c r="M86" s="92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127"/>
      <c r="V86" s="5">
        <v>24046</v>
      </c>
    </row>
    <row r="87" spans="2:22" ht="16" thickBot="1" x14ac:dyDescent="0.4">
      <c r="B87" s="81">
        <v>42339</v>
      </c>
      <c r="C87" s="12">
        <v>102282236.32683159</v>
      </c>
      <c r="D87" s="12">
        <v>68673303.005828261</v>
      </c>
      <c r="E87" s="28">
        <v>60156723.352773219</v>
      </c>
      <c r="F87" s="12">
        <v>42558876.344641097</v>
      </c>
      <c r="G87" s="12">
        <v>43300942.450033598</v>
      </c>
      <c r="H87" s="12">
        <v>36493378.333356507</v>
      </c>
      <c r="I87" s="12">
        <v>1370877.3275132098</v>
      </c>
      <c r="J87" s="114"/>
      <c r="K87" s="29">
        <v>354836337.1409775</v>
      </c>
      <c r="M87" s="94">
        <v>42339</v>
      </c>
      <c r="N87" s="6">
        <v>13631</v>
      </c>
      <c r="O87" s="6">
        <v>109</v>
      </c>
      <c r="P87" s="6">
        <v>1492</v>
      </c>
      <c r="Q87" s="6">
        <v>135</v>
      </c>
      <c r="R87" s="6">
        <v>6956</v>
      </c>
      <c r="S87" s="6">
        <v>2393</v>
      </c>
      <c r="T87" s="6">
        <v>6</v>
      </c>
      <c r="U87" s="129"/>
      <c r="V87" s="7">
        <v>24722</v>
      </c>
    </row>
    <row r="88" spans="2:22" ht="15.5" x14ac:dyDescent="0.35">
      <c r="B88" s="82">
        <v>42370</v>
      </c>
      <c r="C88" s="31">
        <v>101838186.55919668</v>
      </c>
      <c r="D88" s="31">
        <v>69736614.000541255</v>
      </c>
      <c r="E88" s="32">
        <v>58997493.707179934</v>
      </c>
      <c r="F88" s="32">
        <v>43472182.50453265</v>
      </c>
      <c r="G88" s="31">
        <v>43845481.065848179</v>
      </c>
      <c r="H88" s="31">
        <v>37337261.033816993</v>
      </c>
      <c r="I88" s="31">
        <v>1381650.0741458898</v>
      </c>
      <c r="J88" s="115"/>
      <c r="K88" s="33">
        <v>356608868.9452616</v>
      </c>
      <c r="M88" s="95">
        <v>42370</v>
      </c>
      <c r="N88" s="43">
        <v>13238</v>
      </c>
      <c r="O88" s="43">
        <v>107</v>
      </c>
      <c r="P88" s="43">
        <v>1335</v>
      </c>
      <c r="Q88" s="43">
        <v>136</v>
      </c>
      <c r="R88" s="43">
        <v>6875</v>
      </c>
      <c r="S88" s="43">
        <v>2360</v>
      </c>
      <c r="T88" s="43">
        <v>6</v>
      </c>
      <c r="U88" s="130"/>
      <c r="V88" s="44">
        <v>24057</v>
      </c>
    </row>
    <row r="89" spans="2:22" ht="15.5" x14ac:dyDescent="0.35">
      <c r="B89" s="83">
        <v>42401</v>
      </c>
      <c r="C89" s="34">
        <v>102323434.16961285</v>
      </c>
      <c r="D89" s="34">
        <v>70092433.328187078</v>
      </c>
      <c r="E89" s="35">
        <v>59811778.186050646</v>
      </c>
      <c r="F89" s="34">
        <v>44904961.572242513</v>
      </c>
      <c r="G89" s="34">
        <v>45084825.920487933</v>
      </c>
      <c r="H89" s="34">
        <v>37745124.580559023</v>
      </c>
      <c r="I89" s="34">
        <v>1408929.2533233201</v>
      </c>
      <c r="J89" s="116"/>
      <c r="K89" s="36">
        <v>361371487.01046336</v>
      </c>
      <c r="M89" s="96">
        <v>42401</v>
      </c>
      <c r="N89" s="45">
        <v>13242</v>
      </c>
      <c r="O89" s="45">
        <v>106</v>
      </c>
      <c r="P89" s="45">
        <v>1341</v>
      </c>
      <c r="Q89" s="45">
        <v>139</v>
      </c>
      <c r="R89" s="45">
        <v>6992</v>
      </c>
      <c r="S89" s="45">
        <v>2374</v>
      </c>
      <c r="T89" s="45">
        <v>6</v>
      </c>
      <c r="U89" s="131"/>
      <c r="V89" s="46">
        <v>24200</v>
      </c>
    </row>
    <row r="90" spans="2:22" ht="15.5" x14ac:dyDescent="0.35">
      <c r="B90" s="83">
        <v>42430</v>
      </c>
      <c r="C90" s="34">
        <v>104666641.06087193</v>
      </c>
      <c r="D90" s="34">
        <v>71146023.744377702</v>
      </c>
      <c r="E90" s="35">
        <v>67094515.539821185</v>
      </c>
      <c r="F90" s="34">
        <v>44921377.269823954</v>
      </c>
      <c r="G90" s="34">
        <v>46117083.631050594</v>
      </c>
      <c r="H90" s="34">
        <v>37993541.89889203</v>
      </c>
      <c r="I90" s="34">
        <v>1420725.8371086</v>
      </c>
      <c r="J90" s="116"/>
      <c r="K90" s="36">
        <v>373359908.98194599</v>
      </c>
      <c r="M90" s="96">
        <v>42430</v>
      </c>
      <c r="N90" s="45">
        <v>13087</v>
      </c>
      <c r="O90" s="45">
        <v>110</v>
      </c>
      <c r="P90" s="45">
        <v>1341</v>
      </c>
      <c r="Q90" s="45">
        <v>138</v>
      </c>
      <c r="R90" s="45">
        <v>7061</v>
      </c>
      <c r="S90" s="45">
        <v>2390</v>
      </c>
      <c r="T90" s="45">
        <v>6</v>
      </c>
      <c r="U90" s="131"/>
      <c r="V90" s="46">
        <v>24133</v>
      </c>
    </row>
    <row r="91" spans="2:22" ht="15.5" x14ac:dyDescent="0.35">
      <c r="B91" s="83">
        <v>42461</v>
      </c>
      <c r="C91" s="34">
        <v>105027764.28985849</v>
      </c>
      <c r="D91" s="34">
        <v>72501516.734633103</v>
      </c>
      <c r="E91" s="35">
        <v>70784867.35459663</v>
      </c>
      <c r="F91" s="34">
        <v>45667419.562742047</v>
      </c>
      <c r="G91" s="34">
        <v>46545805.330944747</v>
      </c>
      <c r="H91" s="34">
        <v>38346772.194702938</v>
      </c>
      <c r="I91" s="34">
        <v>1419602.6202898701</v>
      </c>
      <c r="J91" s="116"/>
      <c r="K91" s="36">
        <v>380293748.08776784</v>
      </c>
      <c r="M91" s="96">
        <v>42461</v>
      </c>
      <c r="N91" s="47">
        <v>12737</v>
      </c>
      <c r="O91" s="47">
        <v>110</v>
      </c>
      <c r="P91" s="47">
        <v>1355</v>
      </c>
      <c r="Q91" s="47">
        <v>141</v>
      </c>
      <c r="R91" s="47">
        <v>7136</v>
      </c>
      <c r="S91" s="47">
        <v>2397</v>
      </c>
      <c r="T91" s="47">
        <v>6</v>
      </c>
      <c r="U91" s="132"/>
      <c r="V91" s="48">
        <v>23882</v>
      </c>
    </row>
    <row r="92" spans="2:22" ht="15.5" x14ac:dyDescent="0.35">
      <c r="B92" s="83">
        <v>42491</v>
      </c>
      <c r="C92" s="37">
        <v>103117424.59101354</v>
      </c>
      <c r="D92" s="37">
        <v>73278061.021580428</v>
      </c>
      <c r="E92" s="38">
        <v>71464961.035382628</v>
      </c>
      <c r="F92" s="37">
        <v>46726726.616951823</v>
      </c>
      <c r="G92" s="37">
        <v>47498170.32039912</v>
      </c>
      <c r="H92" s="37">
        <v>38541869.554178387</v>
      </c>
      <c r="I92" s="37">
        <v>1430083.6363679001</v>
      </c>
      <c r="J92" s="117"/>
      <c r="K92" s="39">
        <v>382057296.77587378</v>
      </c>
      <c r="M92" s="96">
        <v>42491</v>
      </c>
      <c r="N92" s="49">
        <v>12377</v>
      </c>
      <c r="O92" s="49">
        <v>110</v>
      </c>
      <c r="P92" s="49">
        <v>1337</v>
      </c>
      <c r="Q92" s="49">
        <v>141</v>
      </c>
      <c r="R92" s="49">
        <v>7160</v>
      </c>
      <c r="S92" s="49">
        <v>2390</v>
      </c>
      <c r="T92" s="49">
        <v>6</v>
      </c>
      <c r="U92" s="133"/>
      <c r="V92" s="50">
        <v>23521</v>
      </c>
    </row>
    <row r="93" spans="2:22" ht="15.5" x14ac:dyDescent="0.35">
      <c r="B93" s="83">
        <v>42522</v>
      </c>
      <c r="C93" s="37">
        <v>102169518.88052933</v>
      </c>
      <c r="D93" s="37">
        <v>74178435.766222894</v>
      </c>
      <c r="E93" s="38">
        <v>74676544.646824688</v>
      </c>
      <c r="F93" s="37">
        <v>45222447.608637415</v>
      </c>
      <c r="G93" s="37">
        <v>48393196.515333869</v>
      </c>
      <c r="H93" s="37">
        <v>39199723.078064106</v>
      </c>
      <c r="I93" s="37">
        <v>1444139.0147263301</v>
      </c>
      <c r="J93" s="117"/>
      <c r="K93" s="39">
        <v>385284005.51033866</v>
      </c>
      <c r="M93" s="96">
        <v>42522</v>
      </c>
      <c r="N93" s="49">
        <v>12042</v>
      </c>
      <c r="O93" s="49">
        <v>111</v>
      </c>
      <c r="P93" s="49">
        <v>1336</v>
      </c>
      <c r="Q93" s="49">
        <v>136</v>
      </c>
      <c r="R93" s="49">
        <v>7218</v>
      </c>
      <c r="S93" s="49">
        <v>2395</v>
      </c>
      <c r="T93" s="49">
        <v>6</v>
      </c>
      <c r="U93" s="133"/>
      <c r="V93" s="50">
        <v>23244</v>
      </c>
    </row>
    <row r="94" spans="2:22" ht="15.5" x14ac:dyDescent="0.35">
      <c r="B94" s="83">
        <v>42552</v>
      </c>
      <c r="C94" s="37">
        <v>102973997.10951822</v>
      </c>
      <c r="D94" s="37">
        <v>74541676.622866571</v>
      </c>
      <c r="E94" s="38">
        <v>75795809.496700019</v>
      </c>
      <c r="F94" s="37">
        <v>46710606.529470764</v>
      </c>
      <c r="G94" s="37">
        <v>49805300.282048613</v>
      </c>
      <c r="H94" s="37">
        <v>39864060.401154168</v>
      </c>
      <c r="I94" s="37">
        <v>1470772.34457005</v>
      </c>
      <c r="J94" s="117"/>
      <c r="K94" s="39">
        <v>391162222.78632843</v>
      </c>
      <c r="M94" s="96">
        <v>42552</v>
      </c>
      <c r="N94" s="49">
        <v>11609</v>
      </c>
      <c r="O94" s="49">
        <v>109</v>
      </c>
      <c r="P94" s="49">
        <v>1337</v>
      </c>
      <c r="Q94" s="49">
        <v>136</v>
      </c>
      <c r="R94" s="49">
        <v>7234</v>
      </c>
      <c r="S94" s="49">
        <v>2404</v>
      </c>
      <c r="T94" s="49">
        <v>6</v>
      </c>
      <c r="U94" s="133"/>
      <c r="V94" s="50">
        <v>22835</v>
      </c>
    </row>
    <row r="95" spans="2:22" ht="15.5" x14ac:dyDescent="0.35">
      <c r="B95" s="83">
        <v>42583</v>
      </c>
      <c r="C95" s="37">
        <v>103899999.30810057</v>
      </c>
      <c r="D95" s="37">
        <v>75147663.444690332</v>
      </c>
      <c r="E95" s="38">
        <v>80452981.704808146</v>
      </c>
      <c r="F95" s="37">
        <v>47512414.746322468</v>
      </c>
      <c r="G95" s="37">
        <v>50162986.949193656</v>
      </c>
      <c r="H95" s="37">
        <v>40436073.656689838</v>
      </c>
      <c r="I95" s="37">
        <v>1488126.5932130299</v>
      </c>
      <c r="J95" s="117"/>
      <c r="K95" s="39">
        <v>399100246.403018</v>
      </c>
      <c r="M95" s="96">
        <v>42583</v>
      </c>
      <c r="N95" s="49">
        <v>11451</v>
      </c>
      <c r="O95" s="49">
        <v>108</v>
      </c>
      <c r="P95" s="49">
        <v>1344</v>
      </c>
      <c r="Q95" s="49">
        <v>136</v>
      </c>
      <c r="R95" s="49">
        <v>7280</v>
      </c>
      <c r="S95" s="49">
        <v>2404</v>
      </c>
      <c r="T95" s="49">
        <v>6</v>
      </c>
      <c r="U95" s="133"/>
      <c r="V95" s="50">
        <v>22729</v>
      </c>
    </row>
    <row r="96" spans="2:22" ht="15.5" x14ac:dyDescent="0.35">
      <c r="B96" s="83">
        <v>42614</v>
      </c>
      <c r="C96" s="37">
        <v>106559303.14118955</v>
      </c>
      <c r="D96" s="37">
        <v>76710738.19786264</v>
      </c>
      <c r="E96" s="38">
        <v>83849942.514422044</v>
      </c>
      <c r="F96" s="37">
        <v>47102022.877287112</v>
      </c>
      <c r="G96" s="37">
        <v>51484918.276350282</v>
      </c>
      <c r="H96" s="37">
        <v>40984292.002996109</v>
      </c>
      <c r="I96" s="37">
        <v>1552311.6087335099</v>
      </c>
      <c r="J96" s="117"/>
      <c r="K96" s="39">
        <v>408243528.61884123</v>
      </c>
      <c r="M96" s="96">
        <v>42614</v>
      </c>
      <c r="N96" s="49">
        <v>11306</v>
      </c>
      <c r="O96" s="49">
        <v>110</v>
      </c>
      <c r="P96" s="49">
        <v>1344</v>
      </c>
      <c r="Q96" s="49">
        <v>137</v>
      </c>
      <c r="R96" s="49">
        <v>7309</v>
      </c>
      <c r="S96" s="49">
        <v>2410</v>
      </c>
      <c r="T96" s="49">
        <v>6</v>
      </c>
      <c r="U96" s="133"/>
      <c r="V96" s="50">
        <v>22622</v>
      </c>
    </row>
    <row r="97" spans="2:22" ht="15.5" x14ac:dyDescent="0.35">
      <c r="B97" s="83">
        <v>42644</v>
      </c>
      <c r="C97" s="37">
        <v>105593450.00918539</v>
      </c>
      <c r="D97" s="37">
        <v>78774465.449896932</v>
      </c>
      <c r="E97" s="38">
        <v>84188122.470431358</v>
      </c>
      <c r="F97" s="37">
        <v>47168514.542438351</v>
      </c>
      <c r="G97" s="37">
        <v>52668055.200033359</v>
      </c>
      <c r="H97" s="37">
        <v>41726262.331373245</v>
      </c>
      <c r="I97" s="37">
        <v>1562242.9359293301</v>
      </c>
      <c r="J97" s="117"/>
      <c r="K97" s="39">
        <v>411681112.93928796</v>
      </c>
      <c r="M97" s="96">
        <v>42644</v>
      </c>
      <c r="N97" s="49">
        <v>11200</v>
      </c>
      <c r="O97" s="49">
        <v>110</v>
      </c>
      <c r="P97" s="49">
        <v>1344</v>
      </c>
      <c r="Q97" s="49">
        <v>139</v>
      </c>
      <c r="R97" s="49">
        <v>7389</v>
      </c>
      <c r="S97" s="49">
        <v>2411</v>
      </c>
      <c r="T97" s="49">
        <v>6</v>
      </c>
      <c r="U97" s="133"/>
      <c r="V97" s="50">
        <v>22599</v>
      </c>
    </row>
    <row r="98" spans="2:22" ht="15.5" x14ac:dyDescent="0.35">
      <c r="B98" s="83">
        <v>42675</v>
      </c>
      <c r="C98" s="37">
        <v>106364722.35838212</v>
      </c>
      <c r="D98" s="37">
        <v>78267292.76500845</v>
      </c>
      <c r="E98" s="38">
        <v>86833860.52873525</v>
      </c>
      <c r="F98" s="37">
        <v>47718063.832425222</v>
      </c>
      <c r="G98" s="37">
        <v>53039486.136349939</v>
      </c>
      <c r="H98" s="37">
        <v>42037438.740310639</v>
      </c>
      <c r="I98" s="37">
        <v>1616705.42577909</v>
      </c>
      <c r="J98" s="117"/>
      <c r="K98" s="39">
        <v>415877569.78699076</v>
      </c>
      <c r="M98" s="96">
        <v>42675</v>
      </c>
      <c r="N98" s="49">
        <v>11214</v>
      </c>
      <c r="O98" s="49">
        <v>110</v>
      </c>
      <c r="P98" s="49">
        <v>1345</v>
      </c>
      <c r="Q98" s="49">
        <v>139</v>
      </c>
      <c r="R98" s="49">
        <v>7469</v>
      </c>
      <c r="S98" s="49">
        <v>2422</v>
      </c>
      <c r="T98" s="49">
        <v>6</v>
      </c>
      <c r="U98" s="133"/>
      <c r="V98" s="50">
        <v>22705</v>
      </c>
    </row>
    <row r="99" spans="2:22" ht="16" thickBot="1" x14ac:dyDescent="0.4">
      <c r="B99" s="84">
        <v>42705</v>
      </c>
      <c r="C99" s="40">
        <v>112367312.18190815</v>
      </c>
      <c r="D99" s="40">
        <v>75358429.627960801</v>
      </c>
      <c r="E99" s="41">
        <v>90457292.161043897</v>
      </c>
      <c r="F99" s="40">
        <v>50077108.765394174</v>
      </c>
      <c r="G99" s="40">
        <v>53144126.863075286</v>
      </c>
      <c r="H99" s="40">
        <v>42139078.855194971</v>
      </c>
      <c r="I99" s="40">
        <v>1673430.6885152403</v>
      </c>
      <c r="J99" s="118"/>
      <c r="K99" s="42">
        <v>425216779.14309251</v>
      </c>
      <c r="M99" s="97">
        <v>42705</v>
      </c>
      <c r="N99" s="51">
        <v>10877</v>
      </c>
      <c r="O99" s="51">
        <v>110</v>
      </c>
      <c r="P99" s="51">
        <v>1320</v>
      </c>
      <c r="Q99" s="51">
        <v>142</v>
      </c>
      <c r="R99" s="51">
        <v>7392</v>
      </c>
      <c r="S99" s="51">
        <v>2405</v>
      </c>
      <c r="T99" s="51">
        <v>6</v>
      </c>
      <c r="U99" s="134"/>
      <c r="V99" s="52">
        <v>22252</v>
      </c>
    </row>
    <row r="100" spans="2:22" ht="15.5" x14ac:dyDescent="0.35">
      <c r="B100" s="85">
        <v>42736</v>
      </c>
      <c r="C100" s="56">
        <v>110797085.38226201</v>
      </c>
      <c r="D100" s="56">
        <v>78355694.673570886</v>
      </c>
      <c r="E100" s="57">
        <v>92633075.548910499</v>
      </c>
      <c r="F100" s="56">
        <v>54368178.505069137</v>
      </c>
      <c r="G100" s="56">
        <v>53524578.232052453</v>
      </c>
      <c r="H100" s="56">
        <v>42889817.456039764</v>
      </c>
      <c r="I100" s="56">
        <v>1689974.2520902499</v>
      </c>
      <c r="J100" s="119"/>
      <c r="K100" s="58">
        <v>434258404.04999501</v>
      </c>
      <c r="M100" s="98">
        <v>42736</v>
      </c>
      <c r="N100" s="60">
        <v>11150</v>
      </c>
      <c r="O100" s="60">
        <v>112</v>
      </c>
      <c r="P100" s="60">
        <v>1326</v>
      </c>
      <c r="Q100" s="60">
        <v>144</v>
      </c>
      <c r="R100" s="60">
        <v>7433</v>
      </c>
      <c r="S100" s="60">
        <v>2410</v>
      </c>
      <c r="T100" s="60">
        <v>6</v>
      </c>
      <c r="U100" s="135"/>
      <c r="V100" s="61">
        <v>22581</v>
      </c>
    </row>
    <row r="101" spans="2:22" ht="15.5" x14ac:dyDescent="0.35">
      <c r="B101" s="86">
        <v>42767</v>
      </c>
      <c r="C101" s="53">
        <v>113046919.05880792</v>
      </c>
      <c r="D101" s="53">
        <v>77947298.562534705</v>
      </c>
      <c r="E101" s="54">
        <v>92724126.67493239</v>
      </c>
      <c r="F101" s="53">
        <v>55762190.180574939</v>
      </c>
      <c r="G101" s="53">
        <v>54336114.273969695</v>
      </c>
      <c r="H101" s="53">
        <v>43463531.765076645</v>
      </c>
      <c r="I101" s="53">
        <v>1707676.24050351</v>
      </c>
      <c r="J101" s="120"/>
      <c r="K101" s="59">
        <v>438987856.75639981</v>
      </c>
      <c r="M101" s="99">
        <v>42767</v>
      </c>
      <c r="N101" s="55">
        <v>11190</v>
      </c>
      <c r="O101" s="55">
        <v>111</v>
      </c>
      <c r="P101" s="55">
        <v>1329</v>
      </c>
      <c r="Q101" s="55">
        <v>140</v>
      </c>
      <c r="R101" s="55">
        <v>7461</v>
      </c>
      <c r="S101" s="55">
        <v>2410</v>
      </c>
      <c r="T101" s="55">
        <v>7</v>
      </c>
      <c r="U101" s="136"/>
      <c r="V101" s="62">
        <v>22648</v>
      </c>
    </row>
    <row r="102" spans="2:22" ht="15.5" x14ac:dyDescent="0.35">
      <c r="B102" s="86">
        <v>42795</v>
      </c>
      <c r="C102" s="53">
        <v>111801277.39426923</v>
      </c>
      <c r="D102" s="53">
        <v>77798328.560832262</v>
      </c>
      <c r="E102" s="54">
        <v>97424686.10021311</v>
      </c>
      <c r="F102" s="53">
        <v>57747289.048564002</v>
      </c>
      <c r="G102" s="53">
        <v>54900892.386596076</v>
      </c>
      <c r="H102" s="53">
        <v>43734117.823034145</v>
      </c>
      <c r="I102" s="53">
        <v>1751069.6475616798</v>
      </c>
      <c r="J102" s="120"/>
      <c r="K102" s="59">
        <v>445157660.96107054</v>
      </c>
      <c r="M102" s="99">
        <v>42795</v>
      </c>
      <c r="N102" s="55">
        <v>11473</v>
      </c>
      <c r="O102" s="55">
        <v>111</v>
      </c>
      <c r="P102" s="55">
        <v>1332</v>
      </c>
      <c r="Q102" s="55">
        <v>139</v>
      </c>
      <c r="R102" s="55">
        <v>7601</v>
      </c>
      <c r="S102" s="55">
        <v>2437</v>
      </c>
      <c r="T102" s="55">
        <v>7</v>
      </c>
      <c r="U102" s="136"/>
      <c r="V102" s="62">
        <v>23100</v>
      </c>
    </row>
    <row r="103" spans="2:22" ht="15.5" x14ac:dyDescent="0.35">
      <c r="B103" s="86">
        <v>42826</v>
      </c>
      <c r="C103" s="53">
        <v>112271544.0661732</v>
      </c>
      <c r="D103" s="53">
        <v>80202962.28418538</v>
      </c>
      <c r="E103" s="54">
        <v>101594808.04152356</v>
      </c>
      <c r="F103" s="53">
        <v>58164520.271790616</v>
      </c>
      <c r="G103" s="53">
        <v>55545730.869723283</v>
      </c>
      <c r="H103" s="53">
        <v>44119718.928081825</v>
      </c>
      <c r="I103" s="53">
        <v>1803501.4119257699</v>
      </c>
      <c r="J103" s="120"/>
      <c r="K103" s="59">
        <v>453702785.87340361</v>
      </c>
      <c r="M103" s="99">
        <v>42826</v>
      </c>
      <c r="N103" s="55">
        <v>11401</v>
      </c>
      <c r="O103" s="55">
        <v>111</v>
      </c>
      <c r="P103" s="55">
        <v>1327</v>
      </c>
      <c r="Q103" s="55">
        <v>137</v>
      </c>
      <c r="R103" s="55">
        <v>7602</v>
      </c>
      <c r="S103" s="55">
        <v>2443</v>
      </c>
      <c r="T103" s="55">
        <v>7</v>
      </c>
      <c r="U103" s="136"/>
      <c r="V103" s="62">
        <v>23028</v>
      </c>
    </row>
    <row r="104" spans="2:22" ht="15.5" x14ac:dyDescent="0.35">
      <c r="B104" s="86">
        <v>42856</v>
      </c>
      <c r="C104" s="53">
        <v>118237612.16539724</v>
      </c>
      <c r="D104" s="53">
        <v>80000486.587748945</v>
      </c>
      <c r="E104" s="54">
        <v>103532225.72260503</v>
      </c>
      <c r="F104" s="53">
        <v>59841563.527797557</v>
      </c>
      <c r="G104" s="53">
        <v>56580850.203190707</v>
      </c>
      <c r="H104" s="53">
        <v>44439591.701119453</v>
      </c>
      <c r="I104" s="53">
        <v>1865511.92102716</v>
      </c>
      <c r="J104" s="120"/>
      <c r="K104" s="59">
        <v>464497841.82888615</v>
      </c>
      <c r="M104" s="99">
        <v>42856</v>
      </c>
      <c r="N104" s="55">
        <v>11446</v>
      </c>
      <c r="O104" s="55">
        <v>110</v>
      </c>
      <c r="P104" s="55">
        <v>1324</v>
      </c>
      <c r="Q104" s="55">
        <v>135</v>
      </c>
      <c r="R104" s="55">
        <v>7646</v>
      </c>
      <c r="S104" s="55">
        <v>2451</v>
      </c>
      <c r="T104" s="55">
        <v>7</v>
      </c>
      <c r="U104" s="136"/>
      <c r="V104" s="62">
        <v>23119</v>
      </c>
    </row>
    <row r="105" spans="2:22" ht="15.5" x14ac:dyDescent="0.35">
      <c r="B105" s="86">
        <v>42887</v>
      </c>
      <c r="C105" s="53">
        <v>120762669.98654041</v>
      </c>
      <c r="D105" s="53">
        <v>80072046.968348816</v>
      </c>
      <c r="E105" s="54">
        <v>102788115.72890703</v>
      </c>
      <c r="F105" s="53">
        <v>60786454.011838965</v>
      </c>
      <c r="G105" s="53">
        <v>57595899.344572999</v>
      </c>
      <c r="H105" s="53">
        <v>45491328.142731316</v>
      </c>
      <c r="I105" s="53">
        <v>1919274.46611103</v>
      </c>
      <c r="J105" s="120"/>
      <c r="K105" s="59">
        <v>469415788.64905059</v>
      </c>
      <c r="M105" s="99">
        <v>42887</v>
      </c>
      <c r="N105" s="55">
        <v>11467</v>
      </c>
      <c r="O105" s="55">
        <v>109</v>
      </c>
      <c r="P105" s="55">
        <v>1331</v>
      </c>
      <c r="Q105" s="55">
        <v>133</v>
      </c>
      <c r="R105" s="55">
        <v>7693</v>
      </c>
      <c r="S105" s="55">
        <v>2472</v>
      </c>
      <c r="T105" s="55">
        <v>7</v>
      </c>
      <c r="U105" s="136"/>
      <c r="V105" s="62">
        <v>23212</v>
      </c>
    </row>
    <row r="106" spans="2:22" ht="15.5" x14ac:dyDescent="0.35">
      <c r="B106" s="86">
        <v>42917</v>
      </c>
      <c r="C106" s="53">
        <v>120979714.12999997</v>
      </c>
      <c r="D106" s="53">
        <v>79918564.340000004</v>
      </c>
      <c r="E106" s="54">
        <v>101448496.92</v>
      </c>
      <c r="F106" s="53">
        <v>60816180.770000003</v>
      </c>
      <c r="G106" s="53">
        <v>59171063.680000007</v>
      </c>
      <c r="H106" s="53">
        <v>44676702.620000005</v>
      </c>
      <c r="I106" s="53">
        <v>1952077.39</v>
      </c>
      <c r="J106" s="120"/>
      <c r="K106" s="59">
        <v>468962799.84999996</v>
      </c>
      <c r="M106" s="99">
        <v>42917</v>
      </c>
      <c r="N106" s="55">
        <v>11391</v>
      </c>
      <c r="O106" s="55">
        <v>107</v>
      </c>
      <c r="P106" s="55">
        <v>1330</v>
      </c>
      <c r="Q106" s="55">
        <v>132</v>
      </c>
      <c r="R106" s="55">
        <v>7718</v>
      </c>
      <c r="S106" s="55">
        <v>2486</v>
      </c>
      <c r="T106" s="55">
        <v>7</v>
      </c>
      <c r="U106" s="136"/>
      <c r="V106" s="62">
        <v>23171</v>
      </c>
    </row>
    <row r="107" spans="2:22" ht="15.5" x14ac:dyDescent="0.35">
      <c r="B107" s="86">
        <v>42948</v>
      </c>
      <c r="C107" s="53">
        <v>121191113.60180064</v>
      </c>
      <c r="D107" s="53">
        <v>76543666.902563378</v>
      </c>
      <c r="E107" s="54">
        <v>103329459.19665885</v>
      </c>
      <c r="F107" s="53">
        <v>60902525.290654793</v>
      </c>
      <c r="G107" s="53">
        <v>59350045.505049095</v>
      </c>
      <c r="H107" s="53">
        <v>44847648.876518935</v>
      </c>
      <c r="I107" s="53">
        <v>1979332.7874233599</v>
      </c>
      <c r="J107" s="120"/>
      <c r="K107" s="59">
        <v>468143792.16066909</v>
      </c>
      <c r="M107" s="99">
        <v>42948</v>
      </c>
      <c r="N107" s="55">
        <v>11462</v>
      </c>
      <c r="O107" s="55">
        <v>105</v>
      </c>
      <c r="P107" s="55">
        <v>1344</v>
      </c>
      <c r="Q107" s="55">
        <v>134</v>
      </c>
      <c r="R107" s="55">
        <v>7733</v>
      </c>
      <c r="S107" s="55">
        <v>2504</v>
      </c>
      <c r="T107" s="55">
        <v>7</v>
      </c>
      <c r="U107" s="136"/>
      <c r="V107" s="62">
        <v>23289</v>
      </c>
    </row>
    <row r="108" spans="2:22" ht="15.5" x14ac:dyDescent="0.35">
      <c r="B108" s="86">
        <v>42979</v>
      </c>
      <c r="C108" s="53">
        <v>120872540.78386095</v>
      </c>
      <c r="D108" s="53">
        <v>76673073.65003854</v>
      </c>
      <c r="E108" s="54">
        <v>104197011.04615149</v>
      </c>
      <c r="F108" s="53">
        <v>61127629.075073496</v>
      </c>
      <c r="G108" s="53">
        <v>59617228.544042498</v>
      </c>
      <c r="H108" s="53">
        <v>45246949.853915393</v>
      </c>
      <c r="I108" s="53">
        <v>1993412.1193479102</v>
      </c>
      <c r="J108" s="120"/>
      <c r="K108" s="59">
        <v>469727845.07243031</v>
      </c>
      <c r="M108" s="99">
        <v>42979</v>
      </c>
      <c r="N108" s="55">
        <v>11517</v>
      </c>
      <c r="O108" s="55">
        <v>104</v>
      </c>
      <c r="P108" s="55">
        <v>1352</v>
      </c>
      <c r="Q108" s="55">
        <v>133</v>
      </c>
      <c r="R108" s="55">
        <v>7753</v>
      </c>
      <c r="S108" s="55">
        <v>2521</v>
      </c>
      <c r="T108" s="55">
        <v>7</v>
      </c>
      <c r="U108" s="136"/>
      <c r="V108" s="62">
        <v>23387</v>
      </c>
    </row>
    <row r="109" spans="2:22" ht="15.5" x14ac:dyDescent="0.35">
      <c r="B109" s="86">
        <v>43009</v>
      </c>
      <c r="C109" s="53">
        <v>119422011.71156166</v>
      </c>
      <c r="D109" s="53">
        <v>76861512.22787194</v>
      </c>
      <c r="E109" s="54">
        <v>103726581.83529374</v>
      </c>
      <c r="F109" s="53">
        <v>63083709.394442156</v>
      </c>
      <c r="G109" s="53">
        <v>60484210.544525526</v>
      </c>
      <c r="H109" s="53">
        <v>45207520.89637059</v>
      </c>
      <c r="I109" s="53">
        <v>2028217.1061173698</v>
      </c>
      <c r="J109" s="120"/>
      <c r="K109" s="59">
        <v>470813763.71618295</v>
      </c>
      <c r="M109" s="99">
        <v>43009</v>
      </c>
      <c r="N109" s="55">
        <v>11679</v>
      </c>
      <c r="O109" s="55">
        <v>104</v>
      </c>
      <c r="P109" s="55">
        <v>1346</v>
      </c>
      <c r="Q109" s="55">
        <v>134</v>
      </c>
      <c r="R109" s="55">
        <v>7723</v>
      </c>
      <c r="S109" s="55">
        <v>2524</v>
      </c>
      <c r="T109" s="55">
        <v>7</v>
      </c>
      <c r="U109" s="136"/>
      <c r="V109" s="62">
        <v>23517</v>
      </c>
    </row>
    <row r="110" spans="2:22" ht="15.5" x14ac:dyDescent="0.35">
      <c r="B110" s="86">
        <v>43040</v>
      </c>
      <c r="C110" s="53">
        <v>120678642.0027568</v>
      </c>
      <c r="D110" s="53">
        <v>77071701.677124113</v>
      </c>
      <c r="E110" s="54">
        <v>106699666.03831355</v>
      </c>
      <c r="F110" s="53">
        <v>63102535.365218244</v>
      </c>
      <c r="G110" s="53">
        <v>61123796.149828993</v>
      </c>
      <c r="H110" s="53">
        <v>45361848.984919988</v>
      </c>
      <c r="I110" s="53">
        <v>2046365.9134770699</v>
      </c>
      <c r="J110" s="120"/>
      <c r="K110" s="59">
        <v>476084556.13163871</v>
      </c>
      <c r="M110" s="99">
        <v>43040</v>
      </c>
      <c r="N110" s="55">
        <v>11751</v>
      </c>
      <c r="O110" s="55">
        <v>106</v>
      </c>
      <c r="P110" s="55">
        <v>1352</v>
      </c>
      <c r="Q110" s="55">
        <v>137</v>
      </c>
      <c r="R110" s="55">
        <v>7745</v>
      </c>
      <c r="S110" s="55">
        <v>2527</v>
      </c>
      <c r="T110" s="55">
        <v>7</v>
      </c>
      <c r="U110" s="136"/>
      <c r="V110" s="62">
        <v>23625</v>
      </c>
    </row>
    <row r="111" spans="2:22" ht="16" thickBot="1" x14ac:dyDescent="0.4">
      <c r="B111" s="87">
        <v>43070</v>
      </c>
      <c r="C111" s="63">
        <v>124414221.69383699</v>
      </c>
      <c r="D111" s="63">
        <v>76580782.344579682</v>
      </c>
      <c r="E111" s="64">
        <v>111512814.50758232</v>
      </c>
      <c r="F111" s="63">
        <v>62127325.231939241</v>
      </c>
      <c r="G111" s="63">
        <v>58008341.536079384</v>
      </c>
      <c r="H111" s="63">
        <v>46723654.930644296</v>
      </c>
      <c r="I111" s="63">
        <v>2149506.9627724998</v>
      </c>
      <c r="J111" s="121"/>
      <c r="K111" s="65">
        <v>481507641</v>
      </c>
      <c r="M111" s="100">
        <v>43070</v>
      </c>
      <c r="N111" s="75">
        <v>12052</v>
      </c>
      <c r="O111" s="75">
        <v>108</v>
      </c>
      <c r="P111" s="75">
        <v>1357</v>
      </c>
      <c r="Q111" s="75">
        <v>140</v>
      </c>
      <c r="R111" s="75">
        <v>7706</v>
      </c>
      <c r="S111" s="75">
        <v>2548</v>
      </c>
      <c r="T111" s="75">
        <v>7</v>
      </c>
      <c r="U111" s="137"/>
      <c r="V111" s="76">
        <v>23918</v>
      </c>
    </row>
    <row r="112" spans="2:22" ht="15.5" x14ac:dyDescent="0.35">
      <c r="B112" s="88">
        <v>43101</v>
      </c>
      <c r="C112" s="68">
        <v>125801233</v>
      </c>
      <c r="D112" s="68">
        <v>77234359</v>
      </c>
      <c r="E112" s="69">
        <v>114769278</v>
      </c>
      <c r="F112" s="68">
        <v>63938242</v>
      </c>
      <c r="G112" s="68">
        <v>58668133</v>
      </c>
      <c r="H112" s="68">
        <v>46788331</v>
      </c>
      <c r="I112" s="68">
        <v>2153168</v>
      </c>
      <c r="J112" s="122"/>
      <c r="K112" s="70">
        <v>489352745</v>
      </c>
      <c r="M112" s="98">
        <v>43101</v>
      </c>
      <c r="N112" s="60">
        <v>11965</v>
      </c>
      <c r="O112" s="60">
        <v>105</v>
      </c>
      <c r="P112" s="60">
        <v>1355</v>
      </c>
      <c r="Q112" s="60">
        <v>141</v>
      </c>
      <c r="R112" s="60">
        <v>7642</v>
      </c>
      <c r="S112" s="60">
        <v>2517</v>
      </c>
      <c r="T112" s="60">
        <v>7</v>
      </c>
      <c r="U112" s="135"/>
      <c r="V112" s="61">
        <v>23732</v>
      </c>
    </row>
    <row r="113" spans="2:22" ht="15.5" x14ac:dyDescent="0.35">
      <c r="B113" s="89">
        <v>43132</v>
      </c>
      <c r="C113" s="66">
        <v>127563269.43941629</v>
      </c>
      <c r="D113" s="66">
        <v>77539763.16651766</v>
      </c>
      <c r="E113" s="67">
        <v>113913337.82395305</v>
      </c>
      <c r="F113" s="66">
        <v>65357836.569533281</v>
      </c>
      <c r="G113" s="66">
        <v>59420668.93207287</v>
      </c>
      <c r="H113" s="66">
        <v>46923112.429612324</v>
      </c>
      <c r="I113" s="66">
        <v>2168639.7319129799</v>
      </c>
      <c r="J113" s="123"/>
      <c r="K113" s="71">
        <v>492886628.09301847</v>
      </c>
      <c r="M113" s="101">
        <v>43132</v>
      </c>
      <c r="N113" s="49">
        <v>12071</v>
      </c>
      <c r="O113" s="49">
        <v>106</v>
      </c>
      <c r="P113" s="49">
        <v>1360</v>
      </c>
      <c r="Q113" s="49">
        <v>141</v>
      </c>
      <c r="R113" s="49">
        <v>7680</v>
      </c>
      <c r="S113" s="49">
        <v>2519</v>
      </c>
      <c r="T113" s="49">
        <v>7</v>
      </c>
      <c r="U113" s="133"/>
      <c r="V113" s="50">
        <v>23884</v>
      </c>
    </row>
    <row r="114" spans="2:22" ht="15.5" x14ac:dyDescent="0.35">
      <c r="B114" s="89">
        <v>43160</v>
      </c>
      <c r="C114" s="66">
        <v>129713956.10328725</v>
      </c>
      <c r="D114" s="66">
        <v>77443062.269090667</v>
      </c>
      <c r="E114" s="67">
        <v>116147519.65568389</v>
      </c>
      <c r="F114" s="66">
        <v>66580957.574025288</v>
      </c>
      <c r="G114" s="66">
        <v>60155625.923218288</v>
      </c>
      <c r="H114" s="66">
        <v>47583393.684047468</v>
      </c>
      <c r="I114" s="66">
        <v>2175355.0762593695</v>
      </c>
      <c r="J114" s="123"/>
      <c r="K114" s="71">
        <v>499799870.28561223</v>
      </c>
      <c r="M114" s="101">
        <v>43160</v>
      </c>
      <c r="N114" s="49">
        <v>12005</v>
      </c>
      <c r="O114" s="49">
        <v>104</v>
      </c>
      <c r="P114" s="49">
        <v>1350</v>
      </c>
      <c r="Q114" s="49">
        <v>142</v>
      </c>
      <c r="R114" s="49">
        <v>7722</v>
      </c>
      <c r="S114" s="49">
        <v>2540</v>
      </c>
      <c r="T114" s="49">
        <v>7</v>
      </c>
      <c r="U114" s="133"/>
      <c r="V114" s="50">
        <v>23870</v>
      </c>
    </row>
    <row r="115" spans="2:22" ht="15.5" x14ac:dyDescent="0.35">
      <c r="B115" s="89">
        <v>43191</v>
      </c>
      <c r="C115" s="66">
        <v>130957447.63529851</v>
      </c>
      <c r="D115" s="66">
        <v>78350212.354490623</v>
      </c>
      <c r="E115" s="67">
        <v>120330519.85354905</v>
      </c>
      <c r="F115" s="66">
        <v>67605713.575653702</v>
      </c>
      <c r="G115" s="66">
        <v>61177298.606324345</v>
      </c>
      <c r="H115" s="66">
        <v>48424955.270309567</v>
      </c>
      <c r="I115" s="66">
        <v>2192675.6454292</v>
      </c>
      <c r="J115" s="123"/>
      <c r="K115" s="71">
        <v>509038822.94105494</v>
      </c>
      <c r="M115" s="101">
        <v>43191</v>
      </c>
      <c r="N115" s="49">
        <v>12041</v>
      </c>
      <c r="O115" s="49">
        <v>104</v>
      </c>
      <c r="P115" s="49">
        <v>1359</v>
      </c>
      <c r="Q115" s="49">
        <v>147</v>
      </c>
      <c r="R115" s="49">
        <v>7731</v>
      </c>
      <c r="S115" s="49">
        <v>2546</v>
      </c>
      <c r="T115" s="49">
        <v>7</v>
      </c>
      <c r="U115" s="133"/>
      <c r="V115" s="50">
        <v>23935</v>
      </c>
    </row>
    <row r="116" spans="2:22" ht="15.5" x14ac:dyDescent="0.35">
      <c r="B116" s="89">
        <v>43221</v>
      </c>
      <c r="C116" s="66">
        <v>130114336.52194092</v>
      </c>
      <c r="D116" s="66">
        <v>79055901.400576741</v>
      </c>
      <c r="E116" s="67">
        <v>117837882.11271995</v>
      </c>
      <c r="F116" s="66">
        <v>68783686.478908688</v>
      </c>
      <c r="G116" s="66">
        <v>62254726.329616457</v>
      </c>
      <c r="H116" s="66">
        <v>49079772.181920089</v>
      </c>
      <c r="I116" s="66">
        <v>2214817.3120470699</v>
      </c>
      <c r="J116" s="123"/>
      <c r="K116" s="71">
        <v>509341122.33772993</v>
      </c>
      <c r="M116" s="101">
        <v>43221</v>
      </c>
      <c r="N116" s="49">
        <v>12137</v>
      </c>
      <c r="O116" s="49">
        <v>104</v>
      </c>
      <c r="P116" s="49">
        <v>1370</v>
      </c>
      <c r="Q116" s="49">
        <v>147</v>
      </c>
      <c r="R116" s="49">
        <v>7772</v>
      </c>
      <c r="S116" s="49">
        <v>2567</v>
      </c>
      <c r="T116" s="49">
        <v>7</v>
      </c>
      <c r="U116" s="133"/>
      <c r="V116" s="50">
        <v>24104</v>
      </c>
    </row>
    <row r="117" spans="2:22" ht="15.5" x14ac:dyDescent="0.35">
      <c r="B117" s="89">
        <v>43252</v>
      </c>
      <c r="C117" s="66">
        <v>130645799.93258974</v>
      </c>
      <c r="D117" s="66">
        <v>79019645.810144499</v>
      </c>
      <c r="E117" s="67">
        <v>119319064.16682523</v>
      </c>
      <c r="F117" s="66">
        <v>68179383.128833085</v>
      </c>
      <c r="G117" s="66">
        <v>63419180.003855929</v>
      </c>
      <c r="H117" s="66">
        <v>49370189.602876335</v>
      </c>
      <c r="I117" s="66">
        <v>2221960.79903968</v>
      </c>
      <c r="J117" s="123"/>
      <c r="K117" s="71">
        <v>512175223.4441644</v>
      </c>
      <c r="M117" s="101">
        <v>43252</v>
      </c>
      <c r="N117" s="49">
        <v>12098</v>
      </c>
      <c r="O117" s="49">
        <v>103</v>
      </c>
      <c r="P117" s="49">
        <v>1371</v>
      </c>
      <c r="Q117" s="49">
        <v>151</v>
      </c>
      <c r="R117" s="49">
        <v>7751</v>
      </c>
      <c r="S117" s="49">
        <v>2583</v>
      </c>
      <c r="T117" s="49">
        <v>8</v>
      </c>
      <c r="U117" s="133"/>
      <c r="V117" s="50">
        <v>24065</v>
      </c>
    </row>
    <row r="118" spans="2:22" ht="15.5" x14ac:dyDescent="0.35">
      <c r="B118" s="89">
        <v>43282</v>
      </c>
      <c r="C118" s="66">
        <v>130867064.48371422</v>
      </c>
      <c r="D118" s="66">
        <v>78756070.456056014</v>
      </c>
      <c r="E118" s="67">
        <v>116804650.86310002</v>
      </c>
      <c r="F118" s="66">
        <v>67891332.876322985</v>
      </c>
      <c r="G118" s="66">
        <v>65036646.809848182</v>
      </c>
      <c r="H118" s="66">
        <v>49626260.708537392</v>
      </c>
      <c r="I118" s="66">
        <v>2231416.9441444003</v>
      </c>
      <c r="J118" s="123"/>
      <c r="K118" s="71">
        <v>511213443.14172328</v>
      </c>
      <c r="M118" s="101">
        <v>43282</v>
      </c>
      <c r="N118" s="49">
        <v>12057</v>
      </c>
      <c r="O118" s="49">
        <v>104</v>
      </c>
      <c r="P118" s="49">
        <v>1352</v>
      </c>
      <c r="Q118" s="49">
        <v>152</v>
      </c>
      <c r="R118" s="49">
        <v>7755</v>
      </c>
      <c r="S118" s="49">
        <v>2601</v>
      </c>
      <c r="T118" s="49">
        <v>8</v>
      </c>
      <c r="U118" s="133"/>
      <c r="V118" s="50">
        <v>24029</v>
      </c>
    </row>
    <row r="119" spans="2:22" ht="15.5" x14ac:dyDescent="0.35">
      <c r="B119" s="89">
        <v>43313</v>
      </c>
      <c r="C119" s="66">
        <v>131176576.50839671</v>
      </c>
      <c r="D119" s="66">
        <v>78365535.41637136</v>
      </c>
      <c r="E119" s="67">
        <v>118451168.27770874</v>
      </c>
      <c r="F119" s="66">
        <v>69290394.915818334</v>
      </c>
      <c r="G119" s="66">
        <v>65683157.507405914</v>
      </c>
      <c r="H119" s="66">
        <v>50380682.559628852</v>
      </c>
      <c r="I119" s="66">
        <v>2240822.9205704601</v>
      </c>
      <c r="J119" s="123"/>
      <c r="K119" s="71">
        <v>515588338.10590041</v>
      </c>
      <c r="M119" s="101">
        <v>43313</v>
      </c>
      <c r="N119" s="49">
        <v>12111</v>
      </c>
      <c r="O119" s="49">
        <v>102</v>
      </c>
      <c r="P119" s="49">
        <v>1349</v>
      </c>
      <c r="Q119" s="49">
        <v>154</v>
      </c>
      <c r="R119" s="49">
        <v>7756</v>
      </c>
      <c r="S119" s="49">
        <v>2611</v>
      </c>
      <c r="T119" s="49">
        <v>8</v>
      </c>
      <c r="U119" s="133"/>
      <c r="V119" s="50">
        <v>24091</v>
      </c>
    </row>
    <row r="120" spans="2:22" ht="15.5" x14ac:dyDescent="0.35">
      <c r="B120" s="103">
        <v>43344</v>
      </c>
      <c r="C120" s="104">
        <v>133022925.96594843</v>
      </c>
      <c r="D120" s="104">
        <v>78416958.857113853</v>
      </c>
      <c r="E120" s="105">
        <v>119182422.91796634</v>
      </c>
      <c r="F120" s="104">
        <v>69468408.462318256</v>
      </c>
      <c r="G120" s="104">
        <v>65581389.526017994</v>
      </c>
      <c r="H120" s="104">
        <v>49538058.125270724</v>
      </c>
      <c r="I120" s="104">
        <v>2257990.5452306196</v>
      </c>
      <c r="J120" s="124"/>
      <c r="K120" s="106">
        <v>517468154.39986616</v>
      </c>
      <c r="M120" s="107">
        <v>43344</v>
      </c>
      <c r="N120" s="108">
        <v>12098</v>
      </c>
      <c r="O120" s="108">
        <v>103</v>
      </c>
      <c r="P120" s="108">
        <v>1310</v>
      </c>
      <c r="Q120" s="108">
        <v>157</v>
      </c>
      <c r="R120" s="108">
        <v>7722</v>
      </c>
      <c r="S120" s="108">
        <v>2621</v>
      </c>
      <c r="T120" s="108">
        <v>8</v>
      </c>
      <c r="U120" s="138"/>
      <c r="V120" s="109">
        <v>24019</v>
      </c>
    </row>
    <row r="121" spans="2:22" ht="15.5" x14ac:dyDescent="0.35">
      <c r="B121" s="103">
        <v>43374</v>
      </c>
      <c r="C121" s="104">
        <v>131284374.99327539</v>
      </c>
      <c r="D121" s="104">
        <v>77511082.698152408</v>
      </c>
      <c r="E121" s="105">
        <v>116241114.20370522</v>
      </c>
      <c r="F121" s="104">
        <v>70752372.544727191</v>
      </c>
      <c r="G121" s="104">
        <v>66200919.489722684</v>
      </c>
      <c r="H121" s="104">
        <v>49699281.811423756</v>
      </c>
      <c r="I121" s="104">
        <v>2270693.6054787999</v>
      </c>
      <c r="J121" s="124"/>
      <c r="K121" s="106">
        <v>513959839.3464855</v>
      </c>
      <c r="M121" s="107">
        <v>43374</v>
      </c>
      <c r="N121" s="108">
        <v>12134</v>
      </c>
      <c r="O121" s="108">
        <v>104</v>
      </c>
      <c r="P121" s="108">
        <v>1308</v>
      </c>
      <c r="Q121" s="108">
        <v>155</v>
      </c>
      <c r="R121" s="108">
        <v>7758</v>
      </c>
      <c r="S121" s="108">
        <v>2671</v>
      </c>
      <c r="T121" s="108">
        <v>8</v>
      </c>
      <c r="U121" s="138"/>
      <c r="V121" s="109">
        <v>24138</v>
      </c>
    </row>
    <row r="122" spans="2:22" ht="15.5" x14ac:dyDescent="0.35">
      <c r="B122" s="103">
        <v>43405</v>
      </c>
      <c r="C122" s="104">
        <v>135109012.75555608</v>
      </c>
      <c r="D122" s="104">
        <v>77990676.917854637</v>
      </c>
      <c r="E122" s="105">
        <v>117867459.65385845</v>
      </c>
      <c r="F122" s="104">
        <v>71596776.662648082</v>
      </c>
      <c r="G122" s="104">
        <v>66793693.110684372</v>
      </c>
      <c r="H122" s="104">
        <v>50127879.334174186</v>
      </c>
      <c r="I122" s="104">
        <v>2299291.0363312303</v>
      </c>
      <c r="J122" s="124"/>
      <c r="K122" s="106">
        <v>521784789.47110701</v>
      </c>
      <c r="M122" s="107">
        <v>43405</v>
      </c>
      <c r="N122" s="108">
        <v>12130</v>
      </c>
      <c r="O122" s="108">
        <v>103</v>
      </c>
      <c r="P122" s="108">
        <v>1300</v>
      </c>
      <c r="Q122" s="108">
        <v>156</v>
      </c>
      <c r="R122" s="108">
        <v>7806</v>
      </c>
      <c r="S122" s="108">
        <v>2666</v>
      </c>
      <c r="T122" s="108">
        <v>8</v>
      </c>
      <c r="U122" s="138"/>
      <c r="V122" s="109">
        <v>24169</v>
      </c>
    </row>
    <row r="123" spans="2:22" ht="16" thickBot="1" x14ac:dyDescent="0.4">
      <c r="B123" s="90">
        <v>43435</v>
      </c>
      <c r="C123" s="72">
        <v>137897452.21725941</v>
      </c>
      <c r="D123" s="72">
        <v>77080648.575408652</v>
      </c>
      <c r="E123" s="73">
        <v>117352192.47568092</v>
      </c>
      <c r="F123" s="72">
        <v>71679838.779192775</v>
      </c>
      <c r="G123" s="72">
        <v>65311854.503060043</v>
      </c>
      <c r="H123" s="72">
        <v>54045131.37020351</v>
      </c>
      <c r="I123" s="72">
        <v>2560907.5736592999</v>
      </c>
      <c r="J123" s="125"/>
      <c r="K123" s="74">
        <v>525928025.49446458</v>
      </c>
      <c r="M123" s="102">
        <v>43435</v>
      </c>
      <c r="N123" s="51">
        <v>12374</v>
      </c>
      <c r="O123" s="51">
        <v>104</v>
      </c>
      <c r="P123" s="51">
        <v>1314</v>
      </c>
      <c r="Q123" s="51">
        <v>158</v>
      </c>
      <c r="R123" s="51">
        <v>7885</v>
      </c>
      <c r="S123" s="51">
        <v>2739</v>
      </c>
      <c r="T123" s="51">
        <v>8</v>
      </c>
      <c r="U123" s="134"/>
      <c r="V123" s="52">
        <v>24582</v>
      </c>
    </row>
    <row r="124" spans="2:22" ht="15.5" x14ac:dyDescent="0.35">
      <c r="B124" s="139">
        <v>43466</v>
      </c>
      <c r="C124" s="140">
        <v>138488912.33060989</v>
      </c>
      <c r="D124" s="140">
        <v>78111643.414834768</v>
      </c>
      <c r="E124" s="141">
        <v>10133224.568890607</v>
      </c>
      <c r="F124" s="140">
        <v>72479982.220244199</v>
      </c>
      <c r="G124" s="140">
        <v>65906456.98965624</v>
      </c>
      <c r="H124" s="140">
        <v>54078142.924467713</v>
      </c>
      <c r="I124" s="140">
        <v>2594412.5344178197</v>
      </c>
      <c r="J124" s="142">
        <v>140007864.87551785</v>
      </c>
      <c r="K124" s="143">
        <v>561800639.858639</v>
      </c>
      <c r="M124" s="98">
        <v>43466</v>
      </c>
      <c r="N124" s="60">
        <v>12206</v>
      </c>
      <c r="O124" s="60">
        <v>102</v>
      </c>
      <c r="P124" s="60">
        <v>360</v>
      </c>
      <c r="Q124" s="60">
        <v>156</v>
      </c>
      <c r="R124" s="60">
        <v>7847</v>
      </c>
      <c r="S124" s="60">
        <v>2727</v>
      </c>
      <c r="T124" s="60">
        <v>8</v>
      </c>
      <c r="U124" s="135">
        <v>954</v>
      </c>
      <c r="V124" s="61">
        <v>24360</v>
      </c>
    </row>
    <row r="125" spans="2:22" ht="15.5" x14ac:dyDescent="0.35">
      <c r="B125" s="103">
        <v>43497</v>
      </c>
      <c r="C125" s="104">
        <v>140660050.37462914</v>
      </c>
      <c r="D125" s="104">
        <v>78124871.797152489</v>
      </c>
      <c r="E125" s="105">
        <v>9623844.5548856519</v>
      </c>
      <c r="F125" s="104">
        <v>73642868.735662133</v>
      </c>
      <c r="G125" s="104">
        <v>67081427.91119884</v>
      </c>
      <c r="H125" s="104">
        <v>54800512.587862149</v>
      </c>
      <c r="I125" s="104">
        <v>2628429.1141524003</v>
      </c>
      <c r="J125" s="124">
        <v>145016934.18065637</v>
      </c>
      <c r="K125" s="106">
        <v>571578939.25619912</v>
      </c>
      <c r="M125" s="107">
        <v>43497</v>
      </c>
      <c r="N125" s="108">
        <v>12385</v>
      </c>
      <c r="O125" s="108">
        <v>101</v>
      </c>
      <c r="P125" s="108">
        <v>369</v>
      </c>
      <c r="Q125" s="108">
        <v>155</v>
      </c>
      <c r="R125" s="108">
        <v>7862</v>
      </c>
      <c r="S125" s="108">
        <v>2747</v>
      </c>
      <c r="T125" s="108">
        <v>8</v>
      </c>
      <c r="U125" s="138">
        <v>945</v>
      </c>
      <c r="V125" s="109">
        <v>24572</v>
      </c>
    </row>
    <row r="126" spans="2:22" ht="15.5" x14ac:dyDescent="0.35">
      <c r="B126" s="103">
        <v>43525</v>
      </c>
      <c r="C126" s="104">
        <v>143267712.23750514</v>
      </c>
      <c r="D126" s="104">
        <v>78566739.370588154</v>
      </c>
      <c r="E126" s="105">
        <v>9820332.3104335219</v>
      </c>
      <c r="F126" s="104">
        <v>74925057.524228916</v>
      </c>
      <c r="G126" s="104">
        <v>67758219.549580097</v>
      </c>
      <c r="H126" s="104">
        <v>55270815.681475267</v>
      </c>
      <c r="I126" s="104">
        <v>2678530.6327752201</v>
      </c>
      <c r="J126" s="124">
        <v>149037737.94946095</v>
      </c>
      <c r="K126" s="106">
        <v>581325145.25604737</v>
      </c>
      <c r="M126" s="107">
        <v>43525</v>
      </c>
      <c r="N126" s="108">
        <v>12380</v>
      </c>
      <c r="O126" s="108">
        <v>102</v>
      </c>
      <c r="P126" s="108">
        <v>377</v>
      </c>
      <c r="Q126" s="108">
        <v>157</v>
      </c>
      <c r="R126" s="108">
        <v>7899</v>
      </c>
      <c r="S126" s="108">
        <v>2773</v>
      </c>
      <c r="T126" s="108">
        <v>9</v>
      </c>
      <c r="U126" s="138">
        <v>945</v>
      </c>
      <c r="V126" s="109">
        <v>24642</v>
      </c>
    </row>
    <row r="127" spans="2:22" ht="15.5" x14ac:dyDescent="0.35">
      <c r="B127" s="103">
        <v>43556</v>
      </c>
      <c r="C127" s="104">
        <v>143345729.00460842</v>
      </c>
      <c r="D127" s="104">
        <v>78847237.066984072</v>
      </c>
      <c r="E127" s="105">
        <v>11729850.013614111</v>
      </c>
      <c r="F127" s="104">
        <v>76387191.557196587</v>
      </c>
      <c r="G127" s="104">
        <v>68564105.838845536</v>
      </c>
      <c r="H127" s="104">
        <v>56282137.150056474</v>
      </c>
      <c r="I127" s="104">
        <v>2718827.3568610698</v>
      </c>
      <c r="J127" s="124">
        <v>144963652.83337307</v>
      </c>
      <c r="K127" s="106">
        <v>582838730.8215394</v>
      </c>
      <c r="M127" s="107">
        <v>43556</v>
      </c>
      <c r="N127" s="108">
        <v>12293</v>
      </c>
      <c r="O127" s="108">
        <v>103</v>
      </c>
      <c r="P127" s="108">
        <v>375</v>
      </c>
      <c r="Q127" s="108">
        <v>155</v>
      </c>
      <c r="R127" s="108">
        <v>7936</v>
      </c>
      <c r="S127" s="108">
        <v>2796</v>
      </c>
      <c r="T127" s="108">
        <v>9</v>
      </c>
      <c r="U127" s="138">
        <v>961</v>
      </c>
      <c r="V127" s="109">
        <v>24628</v>
      </c>
    </row>
    <row r="128" spans="2:22" ht="15.5" x14ac:dyDescent="0.35">
      <c r="B128" s="103">
        <v>43586</v>
      </c>
      <c r="C128" s="104">
        <v>146680087.67647803</v>
      </c>
      <c r="D128" s="104">
        <v>79812025.425016329</v>
      </c>
      <c r="E128" s="105">
        <v>11665742.02259214</v>
      </c>
      <c r="F128" s="104">
        <v>77670420.151161239</v>
      </c>
      <c r="G128" s="104">
        <v>69295286.036430523</v>
      </c>
      <c r="H128" s="104">
        <v>56272195.398528337</v>
      </c>
      <c r="I128" s="104">
        <v>2773028.2502172897</v>
      </c>
      <c r="J128" s="124">
        <v>146659061.90000001</v>
      </c>
      <c r="K128" s="106">
        <v>590827846.86042392</v>
      </c>
      <c r="M128" s="107">
        <v>43586</v>
      </c>
      <c r="N128" s="108">
        <v>12316</v>
      </c>
      <c r="O128" s="108">
        <v>102</v>
      </c>
      <c r="P128" s="108">
        <v>375</v>
      </c>
      <c r="Q128" s="108">
        <v>156</v>
      </c>
      <c r="R128" s="108">
        <v>7697</v>
      </c>
      <c r="S128" s="108">
        <v>2820</v>
      </c>
      <c r="T128" s="108">
        <v>9</v>
      </c>
      <c r="U128" s="138">
        <v>244</v>
      </c>
      <c r="V128" s="109">
        <v>23719</v>
      </c>
    </row>
    <row r="129" spans="2:22" ht="15.5" x14ac:dyDescent="0.35">
      <c r="B129" s="103">
        <v>43617</v>
      </c>
      <c r="C129" s="104">
        <v>147823604.41434857</v>
      </c>
      <c r="D129" s="104">
        <v>81442512.446332276</v>
      </c>
      <c r="E129" s="105">
        <v>12072870.000744812</v>
      </c>
      <c r="F129" s="104">
        <v>78496883.066214427</v>
      </c>
      <c r="G129" s="104">
        <v>70139576.691909775</v>
      </c>
      <c r="H129" s="104">
        <v>56535220.315541141</v>
      </c>
      <c r="I129" s="104">
        <v>2856072.5318298</v>
      </c>
      <c r="J129" s="124">
        <v>152569431.34999999</v>
      </c>
      <c r="K129" s="106">
        <v>601936170.81692076</v>
      </c>
      <c r="M129" s="107">
        <v>43617</v>
      </c>
      <c r="N129" s="108">
        <v>12187</v>
      </c>
      <c r="O129" s="108">
        <v>102</v>
      </c>
      <c r="P129" s="108">
        <v>378</v>
      </c>
      <c r="Q129" s="108">
        <v>155</v>
      </c>
      <c r="R129" s="108">
        <v>8061</v>
      </c>
      <c r="S129" s="108">
        <v>2836</v>
      </c>
      <c r="T129" s="108">
        <v>9</v>
      </c>
      <c r="U129" s="138">
        <v>238</v>
      </c>
      <c r="V129" s="109">
        <v>23966</v>
      </c>
    </row>
    <row r="130" spans="2:22" ht="15.5" x14ac:dyDescent="0.35">
      <c r="B130" s="103">
        <v>43647</v>
      </c>
      <c r="C130" s="104">
        <v>149246610.33551797</v>
      </c>
      <c r="D130" s="104">
        <v>81948910</v>
      </c>
      <c r="E130" s="105">
        <v>12279607.207456192</v>
      </c>
      <c r="F130" s="104">
        <v>80784174</v>
      </c>
      <c r="G130" s="104">
        <v>71970312.736343935</v>
      </c>
      <c r="H130" s="104">
        <v>57316389.466841117</v>
      </c>
      <c r="I130" s="104">
        <v>2966360.5191674102</v>
      </c>
      <c r="J130" s="124">
        <v>153583930.29999995</v>
      </c>
      <c r="K130" s="106">
        <v>610096294.56532657</v>
      </c>
      <c r="M130" s="107">
        <v>43647</v>
      </c>
      <c r="N130" s="108">
        <v>12291</v>
      </c>
      <c r="O130" s="108">
        <v>100</v>
      </c>
      <c r="P130" s="108">
        <v>381</v>
      </c>
      <c r="Q130" s="108">
        <v>157</v>
      </c>
      <c r="R130" s="108">
        <v>8131</v>
      </c>
      <c r="S130" s="108">
        <v>2858</v>
      </c>
      <c r="T130" s="108">
        <v>9</v>
      </c>
      <c r="U130" s="138">
        <v>227</v>
      </c>
      <c r="V130" s="109">
        <v>24154</v>
      </c>
    </row>
    <row r="131" spans="2:22" ht="15.5" x14ac:dyDescent="0.35">
      <c r="B131" s="103">
        <v>43678</v>
      </c>
      <c r="C131" s="104">
        <v>152177555.55264634</v>
      </c>
      <c r="D131" s="104">
        <v>82431743.222152546</v>
      </c>
      <c r="E131" s="105">
        <v>13251719.662149008</v>
      </c>
      <c r="F131" s="104">
        <v>81665926.539497793</v>
      </c>
      <c r="G131" s="104">
        <v>72872547.435539603</v>
      </c>
      <c r="H131" s="104">
        <v>57318324.904979296</v>
      </c>
      <c r="I131" s="104">
        <v>3119683.2102422505</v>
      </c>
      <c r="J131" s="124">
        <v>149302738.5</v>
      </c>
      <c r="K131" s="106">
        <v>612140239.0272069</v>
      </c>
      <c r="M131" s="107">
        <v>43678</v>
      </c>
      <c r="N131" s="108">
        <v>12360</v>
      </c>
      <c r="O131" s="108">
        <v>100</v>
      </c>
      <c r="P131" s="108">
        <v>383</v>
      </c>
      <c r="Q131" s="108">
        <v>155</v>
      </c>
      <c r="R131" s="108">
        <v>8138</v>
      </c>
      <c r="S131" s="108">
        <v>2863</v>
      </c>
      <c r="T131" s="108">
        <v>9</v>
      </c>
      <c r="U131" s="138">
        <v>227</v>
      </c>
      <c r="V131" s="109">
        <v>24235</v>
      </c>
    </row>
    <row r="132" spans="2:22" ht="15.5" x14ac:dyDescent="0.35">
      <c r="B132" s="103">
        <v>43709</v>
      </c>
      <c r="C132" s="104">
        <v>153317008.1279012</v>
      </c>
      <c r="D132" s="104">
        <v>83236683.838036299</v>
      </c>
      <c r="E132" s="105">
        <v>13321939.837785376</v>
      </c>
      <c r="F132" s="104">
        <v>82690420.92134738</v>
      </c>
      <c r="G132" s="104">
        <v>73608207.642621383</v>
      </c>
      <c r="H132" s="104">
        <v>58113993.459615491</v>
      </c>
      <c r="I132" s="104">
        <v>3180514.3076270507</v>
      </c>
      <c r="J132" s="124">
        <v>150123804.29999998</v>
      </c>
      <c r="K132" s="106">
        <v>617592572.43493414</v>
      </c>
      <c r="M132" s="107">
        <v>43709</v>
      </c>
      <c r="N132" s="108">
        <v>12394</v>
      </c>
      <c r="O132" s="108">
        <v>95</v>
      </c>
      <c r="P132" s="108">
        <v>388</v>
      </c>
      <c r="Q132" s="108">
        <v>157</v>
      </c>
      <c r="R132" s="108">
        <v>8140</v>
      </c>
      <c r="S132" s="108">
        <v>2872</v>
      </c>
      <c r="T132" s="108">
        <v>9</v>
      </c>
      <c r="U132" s="138">
        <v>218</v>
      </c>
      <c r="V132" s="109">
        <v>24273</v>
      </c>
    </row>
    <row r="133" spans="2:22" ht="15.5" x14ac:dyDescent="0.35">
      <c r="B133" s="103">
        <v>43739</v>
      </c>
      <c r="C133" s="104">
        <v>155377028.39664978</v>
      </c>
      <c r="D133" s="104">
        <v>83315265.412522882</v>
      </c>
      <c r="E133" s="105">
        <v>15077199.124378223</v>
      </c>
      <c r="F133" s="104">
        <v>82266737.912641898</v>
      </c>
      <c r="G133" s="104">
        <v>74051600.93819572</v>
      </c>
      <c r="H133" s="104">
        <v>59586784.153689861</v>
      </c>
      <c r="I133" s="104">
        <v>3249148.0335726799</v>
      </c>
      <c r="J133" s="124">
        <v>147714991.39999998</v>
      </c>
      <c r="K133" s="106">
        <v>620638755.37165093</v>
      </c>
      <c r="M133" s="107">
        <v>43739</v>
      </c>
      <c r="N133" s="108">
        <v>12469</v>
      </c>
      <c r="O133" s="108">
        <v>94</v>
      </c>
      <c r="P133" s="108">
        <v>391</v>
      </c>
      <c r="Q133" s="108">
        <v>154</v>
      </c>
      <c r="R133" s="108">
        <v>8179</v>
      </c>
      <c r="S133" s="108">
        <v>2893</v>
      </c>
      <c r="T133" s="108">
        <v>9</v>
      </c>
      <c r="U133" s="138">
        <v>217</v>
      </c>
      <c r="V133" s="109">
        <v>24406</v>
      </c>
    </row>
    <row r="134" spans="2:22" ht="15.5" x14ac:dyDescent="0.35">
      <c r="B134" s="103">
        <v>43770</v>
      </c>
      <c r="C134" s="104">
        <v>165867744.94779623</v>
      </c>
      <c r="D134" s="104">
        <v>82779388.790556848</v>
      </c>
      <c r="E134" s="105">
        <v>14580951.9662863</v>
      </c>
      <c r="F134" s="104">
        <v>80192034.091186985</v>
      </c>
      <c r="G134" s="104">
        <v>72711462.831114769</v>
      </c>
      <c r="H134" s="104">
        <v>53590440.295029968</v>
      </c>
      <c r="I134" s="104">
        <v>3272938.4596764003</v>
      </c>
      <c r="J134" s="124">
        <v>147591160.11347443</v>
      </c>
      <c r="K134" s="106">
        <v>620586121.49512196</v>
      </c>
      <c r="M134" s="107">
        <v>43770</v>
      </c>
      <c r="N134" s="108">
        <v>12733</v>
      </c>
      <c r="O134" s="108">
        <v>91</v>
      </c>
      <c r="P134" s="108">
        <v>390</v>
      </c>
      <c r="Q134" s="108">
        <v>180</v>
      </c>
      <c r="R134" s="108">
        <v>8198</v>
      </c>
      <c r="S134" s="108">
        <v>2763</v>
      </c>
      <c r="T134" s="108">
        <v>9</v>
      </c>
      <c r="U134" s="138">
        <v>217</v>
      </c>
      <c r="V134" s="109">
        <v>24588</v>
      </c>
    </row>
    <row r="135" spans="2:22" ht="16" thickBot="1" x14ac:dyDescent="0.4">
      <c r="B135" s="90">
        <v>43800</v>
      </c>
      <c r="C135" s="72">
        <v>164668388.11133367</v>
      </c>
      <c r="D135" s="72">
        <v>82721042.207968593</v>
      </c>
      <c r="E135" s="73">
        <v>13040048.468427766</v>
      </c>
      <c r="F135" s="72">
        <v>82151903.071131676</v>
      </c>
      <c r="G135" s="72">
        <v>72508949.628244475</v>
      </c>
      <c r="H135" s="72">
        <v>63178697.924078159</v>
      </c>
      <c r="I135" s="72">
        <v>3405500.6886830595</v>
      </c>
      <c r="J135" s="125">
        <v>145575907.70883286</v>
      </c>
      <c r="K135" s="74">
        <v>627250437.8087002</v>
      </c>
      <c r="M135" s="102">
        <v>43800</v>
      </c>
      <c r="N135" s="51">
        <v>12967</v>
      </c>
      <c r="O135" s="51">
        <v>97</v>
      </c>
      <c r="P135" s="51">
        <v>395</v>
      </c>
      <c r="Q135" s="51">
        <v>180</v>
      </c>
      <c r="R135" s="51">
        <v>8253</v>
      </c>
      <c r="S135" s="51">
        <v>2783</v>
      </c>
      <c r="T135" s="51">
        <v>9</v>
      </c>
      <c r="U135" s="134">
        <v>210</v>
      </c>
      <c r="V135" s="52">
        <v>24901</v>
      </c>
    </row>
    <row r="136" spans="2:22" ht="15.5" x14ac:dyDescent="0.35">
      <c r="B136" s="139">
        <v>43831</v>
      </c>
      <c r="C136" s="140">
        <v>166619501.67133364</v>
      </c>
      <c r="D136" s="140">
        <v>85012143.662580639</v>
      </c>
      <c r="E136" s="141">
        <v>13075181.44842777</v>
      </c>
      <c r="F136" s="140">
        <v>82532409.511131689</v>
      </c>
      <c r="G136" s="140">
        <v>73358127.228244469</v>
      </c>
      <c r="H136" s="140">
        <v>63852508.644078158</v>
      </c>
      <c r="I136" s="140">
        <v>3439220.0486830599</v>
      </c>
      <c r="J136" s="142">
        <v>148817576.41842398</v>
      </c>
      <c r="K136" s="143">
        <v>636706668.63290334</v>
      </c>
      <c r="M136" s="100">
        <v>43831</v>
      </c>
      <c r="N136" s="75">
        <v>13207</v>
      </c>
      <c r="O136" s="75">
        <v>95</v>
      </c>
      <c r="P136" s="75">
        <v>399</v>
      </c>
      <c r="Q136" s="75">
        <v>183</v>
      </c>
      <c r="R136" s="75">
        <v>8105</v>
      </c>
      <c r="S136" s="75">
        <v>2791</v>
      </c>
      <c r="T136" s="75">
        <v>9</v>
      </c>
      <c r="U136" s="137">
        <v>242</v>
      </c>
      <c r="V136" s="76">
        <v>25038</v>
      </c>
    </row>
    <row r="137" spans="2:22" ht="15.5" x14ac:dyDescent="0.35">
      <c r="B137" s="103">
        <v>43862</v>
      </c>
      <c r="C137" s="104">
        <v>166231573.21133366</v>
      </c>
      <c r="D137" s="104">
        <v>85105546.622580633</v>
      </c>
      <c r="E137" s="105">
        <v>13102301.268427769</v>
      </c>
      <c r="F137" s="104">
        <v>84583429.791131675</v>
      </c>
      <c r="G137" s="104">
        <v>73320517.378244475</v>
      </c>
      <c r="H137" s="104">
        <v>65009746.14407815</v>
      </c>
      <c r="I137" s="104">
        <v>3513168.9986830596</v>
      </c>
      <c r="J137" s="124">
        <v>146332233.07311293</v>
      </c>
      <c r="K137" s="106">
        <v>637198516.48759234</v>
      </c>
      <c r="M137" s="107">
        <v>43862</v>
      </c>
      <c r="N137" s="108">
        <v>13182</v>
      </c>
      <c r="O137" s="108">
        <v>94</v>
      </c>
      <c r="P137" s="108">
        <v>409</v>
      </c>
      <c r="Q137" s="108">
        <v>184</v>
      </c>
      <c r="R137" s="108">
        <v>8126</v>
      </c>
      <c r="S137" s="108">
        <v>2804</v>
      </c>
      <c r="T137" s="108">
        <v>9</v>
      </c>
      <c r="U137" s="138">
        <v>239</v>
      </c>
      <c r="V137" s="109">
        <v>25054</v>
      </c>
    </row>
    <row r="138" spans="2:22" ht="15.5" x14ac:dyDescent="0.35">
      <c r="B138" s="103">
        <v>43891</v>
      </c>
      <c r="C138" s="104">
        <v>167032720.88199872</v>
      </c>
      <c r="D138" s="104">
        <v>81122113.13286756</v>
      </c>
      <c r="E138" s="105">
        <v>12253704.696804032</v>
      </c>
      <c r="F138" s="104">
        <v>66378797.196982145</v>
      </c>
      <c r="G138" s="104">
        <v>73758895.188979506</v>
      </c>
      <c r="H138" s="104">
        <v>64960212.823595636</v>
      </c>
      <c r="I138" s="104">
        <v>3242924.1675453298</v>
      </c>
      <c r="J138" s="124">
        <v>128974516.55704993</v>
      </c>
      <c r="K138" s="106">
        <v>597723884.64582288</v>
      </c>
      <c r="M138" s="107">
        <v>43891</v>
      </c>
      <c r="N138" s="108">
        <v>13008</v>
      </c>
      <c r="O138" s="108">
        <v>92</v>
      </c>
      <c r="P138" s="108">
        <v>409</v>
      </c>
      <c r="Q138" s="108">
        <v>185</v>
      </c>
      <c r="R138" s="108">
        <v>8098</v>
      </c>
      <c r="S138" s="108">
        <v>2797</v>
      </c>
      <c r="T138" s="108">
        <v>9</v>
      </c>
      <c r="U138" s="138">
        <v>239</v>
      </c>
      <c r="V138" s="109">
        <v>24844</v>
      </c>
    </row>
    <row r="139" spans="2:22" ht="15.5" x14ac:dyDescent="0.35">
      <c r="B139" s="103">
        <v>43922</v>
      </c>
      <c r="C139" s="104">
        <v>164778839.83319706</v>
      </c>
      <c r="D139" s="104">
        <v>81775210.738345668</v>
      </c>
      <c r="E139" s="105">
        <v>12026997.958168769</v>
      </c>
      <c r="F139" s="104">
        <v>67731635.460907757</v>
      </c>
      <c r="G139" s="104">
        <v>73732577.693898782</v>
      </c>
      <c r="H139" s="104">
        <v>64590320.884461299</v>
      </c>
      <c r="I139" s="104">
        <v>3225548.7869434599</v>
      </c>
      <c r="J139" s="124">
        <v>129739543.99344639</v>
      </c>
      <c r="K139" s="106">
        <v>597600675.34936917</v>
      </c>
      <c r="M139" s="107">
        <v>43922</v>
      </c>
      <c r="N139" s="108">
        <v>12761</v>
      </c>
      <c r="O139" s="108">
        <v>92</v>
      </c>
      <c r="P139" s="108">
        <v>412</v>
      </c>
      <c r="Q139" s="108">
        <v>186</v>
      </c>
      <c r="R139" s="108">
        <v>8125</v>
      </c>
      <c r="S139" s="108">
        <v>2805</v>
      </c>
      <c r="T139" s="108">
        <v>9</v>
      </c>
      <c r="U139" s="138">
        <v>236</v>
      </c>
      <c r="V139" s="109">
        <v>24632</v>
      </c>
    </row>
    <row r="140" spans="2:22" ht="15.5" x14ac:dyDescent="0.35">
      <c r="B140" s="103">
        <v>43952</v>
      </c>
      <c r="C140" s="104">
        <v>165784265.99637499</v>
      </c>
      <c r="D140" s="104">
        <v>84571576.093487322</v>
      </c>
      <c r="E140" s="105">
        <v>12251073.714502083</v>
      </c>
      <c r="F140" s="104">
        <v>76759120.534832448</v>
      </c>
      <c r="G140" s="104">
        <v>73717112.625436485</v>
      </c>
      <c r="H140" s="104">
        <v>64791196.977358498</v>
      </c>
      <c r="I140" s="104">
        <v>3295383.0345189502</v>
      </c>
      <c r="J140" s="124">
        <v>135581301.2260299</v>
      </c>
      <c r="K140" s="106">
        <v>616751030.20254076</v>
      </c>
      <c r="M140" s="107">
        <v>43952</v>
      </c>
      <c r="N140" s="108">
        <v>12563</v>
      </c>
      <c r="O140" s="108">
        <v>93</v>
      </c>
      <c r="P140" s="108">
        <v>413</v>
      </c>
      <c r="Q140" s="108">
        <v>188</v>
      </c>
      <c r="R140" s="108">
        <v>8132</v>
      </c>
      <c r="S140" s="108">
        <v>2813</v>
      </c>
      <c r="T140" s="108">
        <v>9</v>
      </c>
      <c r="U140" s="138">
        <v>207</v>
      </c>
      <c r="V140" s="109">
        <v>24425</v>
      </c>
    </row>
    <row r="141" spans="2:22" ht="15.5" x14ac:dyDescent="0.35">
      <c r="B141" s="103">
        <v>43983</v>
      </c>
      <c r="C141" s="104">
        <v>167733637.60188207</v>
      </c>
      <c r="D141" s="104">
        <v>84680118.833487287</v>
      </c>
      <c r="E141" s="105">
        <v>12200980.88612482</v>
      </c>
      <c r="F141" s="104">
        <v>79968756.494832471</v>
      </c>
      <c r="G141" s="104">
        <v>73983702.24543649</v>
      </c>
      <c r="H141" s="104">
        <v>65073443.675689064</v>
      </c>
      <c r="I141" s="104">
        <v>3402848.66451895</v>
      </c>
      <c r="J141" s="124">
        <v>134154567.29918347</v>
      </c>
      <c r="K141" s="106">
        <v>621198055.70115459</v>
      </c>
      <c r="M141" s="107">
        <v>43983</v>
      </c>
      <c r="N141" s="108">
        <v>12175</v>
      </c>
      <c r="O141" s="108">
        <v>93</v>
      </c>
      <c r="P141" s="108">
        <v>409</v>
      </c>
      <c r="Q141" s="108">
        <v>187</v>
      </c>
      <c r="R141" s="108">
        <v>8261</v>
      </c>
      <c r="S141" s="108">
        <v>2819</v>
      </c>
      <c r="T141" s="108">
        <v>9</v>
      </c>
      <c r="U141" s="138">
        <v>218</v>
      </c>
      <c r="V141" s="109">
        <v>24178</v>
      </c>
    </row>
    <row r="142" spans="2:22" ht="15.5" x14ac:dyDescent="0.35">
      <c r="B142" s="103">
        <v>44013</v>
      </c>
      <c r="C142" s="104">
        <v>169437882.14738408</v>
      </c>
      <c r="D142" s="104">
        <v>86546286.989745006</v>
      </c>
      <c r="E142" s="105">
        <v>11219221.082518851</v>
      </c>
      <c r="F142" s="104">
        <v>86857765.405627742</v>
      </c>
      <c r="G142" s="104">
        <v>74707982.462464869</v>
      </c>
      <c r="H142" s="104">
        <v>65745921.446587637</v>
      </c>
      <c r="I142" s="104">
        <v>3501653.5242975801</v>
      </c>
      <c r="J142" s="124">
        <v>137074560.94888484</v>
      </c>
      <c r="K142" s="106">
        <v>635091274.00751066</v>
      </c>
      <c r="M142" s="107">
        <v>44013</v>
      </c>
      <c r="N142" s="108">
        <v>12348</v>
      </c>
      <c r="O142" s="108">
        <v>93</v>
      </c>
      <c r="P142" s="108">
        <v>409</v>
      </c>
      <c r="Q142" s="108">
        <v>188</v>
      </c>
      <c r="R142" s="108">
        <v>8358</v>
      </c>
      <c r="S142" s="108">
        <v>2820</v>
      </c>
      <c r="T142" s="108">
        <v>9</v>
      </c>
      <c r="U142" s="138">
        <v>217</v>
      </c>
      <c r="V142" s="109">
        <v>24449</v>
      </c>
    </row>
    <row r="143" spans="2:22" ht="15.5" x14ac:dyDescent="0.35">
      <c r="B143" s="103">
        <v>44044</v>
      </c>
      <c r="C143" s="104">
        <v>171996865.17983735</v>
      </c>
      <c r="D143" s="104">
        <v>86831235.378300965</v>
      </c>
      <c r="E143" s="105">
        <v>12298881.010491449</v>
      </c>
      <c r="F143" s="104">
        <v>88569202.282777369</v>
      </c>
      <c r="G143" s="104">
        <v>75321588.962205216</v>
      </c>
      <c r="H143" s="104">
        <v>67082185.68848677</v>
      </c>
      <c r="I143" s="104">
        <v>3587832.8415580499</v>
      </c>
      <c r="J143" s="124">
        <v>139405977.44064996</v>
      </c>
      <c r="K143" s="106">
        <v>645093768.78430724</v>
      </c>
      <c r="M143" s="107">
        <v>44044</v>
      </c>
      <c r="N143" s="108">
        <v>12344</v>
      </c>
      <c r="O143" s="108">
        <v>92</v>
      </c>
      <c r="P143" s="108">
        <v>412</v>
      </c>
      <c r="Q143" s="108">
        <v>188</v>
      </c>
      <c r="R143" s="108">
        <v>8197</v>
      </c>
      <c r="S143" s="108">
        <v>2784</v>
      </c>
      <c r="T143" s="108">
        <v>9</v>
      </c>
      <c r="U143" s="138">
        <v>218</v>
      </c>
      <c r="V143" s="109">
        <v>24251</v>
      </c>
    </row>
    <row r="144" spans="2:22" ht="15.5" x14ac:dyDescent="0.35">
      <c r="B144" s="103">
        <v>44075</v>
      </c>
      <c r="C144" s="104">
        <v>175980578.4532693</v>
      </c>
      <c r="D144" s="104">
        <v>88130796.394041091</v>
      </c>
      <c r="E144" s="105">
        <v>12574286.208964201</v>
      </c>
      <c r="F144" s="104">
        <v>91813036.92175971</v>
      </c>
      <c r="G144" s="104">
        <v>76369304.905450732</v>
      </c>
      <c r="H144" s="104">
        <v>67593240.054965928</v>
      </c>
      <c r="I144" s="104">
        <v>3683001.9726376398</v>
      </c>
      <c r="J144" s="124">
        <v>145162696.77927661</v>
      </c>
      <c r="K144" s="106">
        <v>661306941.69036531</v>
      </c>
      <c r="M144" s="107">
        <v>44075</v>
      </c>
      <c r="N144" s="108">
        <v>12081</v>
      </c>
      <c r="O144" s="108">
        <v>92</v>
      </c>
      <c r="P144" s="108">
        <v>396</v>
      </c>
      <c r="Q144" s="108">
        <v>189</v>
      </c>
      <c r="R144" s="108">
        <v>8374</v>
      </c>
      <c r="S144" s="108">
        <v>2802</v>
      </c>
      <c r="T144" s="108">
        <v>9</v>
      </c>
      <c r="U144" s="138">
        <v>217</v>
      </c>
      <c r="V144" s="109">
        <v>24167</v>
      </c>
    </row>
    <row r="145" spans="2:22" ht="15.5" x14ac:dyDescent="0.35">
      <c r="B145" s="103">
        <v>44105</v>
      </c>
      <c r="C145" s="104">
        <v>178030553.59572726</v>
      </c>
      <c r="D145" s="104">
        <v>87799153.65309304</v>
      </c>
      <c r="E145" s="105">
        <v>12739581.880154381</v>
      </c>
      <c r="F145" s="104">
        <v>91114749.242471814</v>
      </c>
      <c r="G145" s="104">
        <v>76532663.711980864</v>
      </c>
      <c r="H145" s="104">
        <v>68178631.759272411</v>
      </c>
      <c r="I145" s="104">
        <v>3711643.1230162201</v>
      </c>
      <c r="J145" s="124">
        <v>145192322.55994445</v>
      </c>
      <c r="K145" s="106">
        <v>663299299.52566051</v>
      </c>
      <c r="M145" s="107">
        <v>44105</v>
      </c>
      <c r="N145" s="108">
        <v>11937</v>
      </c>
      <c r="O145" s="108">
        <v>92</v>
      </c>
      <c r="P145" s="108">
        <v>400</v>
      </c>
      <c r="Q145" s="108">
        <v>189</v>
      </c>
      <c r="R145" s="108">
        <v>8388</v>
      </c>
      <c r="S145" s="108">
        <v>2799</v>
      </c>
      <c r="T145" s="108">
        <v>9</v>
      </c>
      <c r="U145" s="138">
        <v>213</v>
      </c>
      <c r="V145" s="109">
        <v>24034</v>
      </c>
    </row>
    <row r="146" spans="2:22" ht="15.5" x14ac:dyDescent="0.35">
      <c r="B146" s="103">
        <v>44136</v>
      </c>
      <c r="C146" s="104">
        <v>179729139.94052097</v>
      </c>
      <c r="D146" s="104">
        <v>88275176.347625837</v>
      </c>
      <c r="E146" s="105">
        <v>14413046.20261582</v>
      </c>
      <c r="F146" s="104">
        <v>92536111.657837048</v>
      </c>
      <c r="G146" s="104">
        <v>77986828.90868558</v>
      </c>
      <c r="H146" s="104">
        <v>67439348.953601658</v>
      </c>
      <c r="I146" s="104">
        <v>3783952.1046227901</v>
      </c>
      <c r="J146" s="124">
        <v>151910682.88982177</v>
      </c>
      <c r="K146" s="106">
        <v>676074287.00533164</v>
      </c>
      <c r="M146" s="107">
        <v>44136</v>
      </c>
      <c r="N146" s="108">
        <v>11939</v>
      </c>
      <c r="O146" s="108">
        <v>93</v>
      </c>
      <c r="P146" s="108">
        <v>399</v>
      </c>
      <c r="Q146" s="108">
        <v>189</v>
      </c>
      <c r="R146" s="108">
        <v>8476</v>
      </c>
      <c r="S146" s="108">
        <v>2809</v>
      </c>
      <c r="T146" s="108">
        <v>9</v>
      </c>
      <c r="U146" s="138">
        <v>212</v>
      </c>
      <c r="V146" s="109">
        <v>24133</v>
      </c>
    </row>
    <row r="147" spans="2:22" ht="16" thickBot="1" x14ac:dyDescent="0.4">
      <c r="B147" s="90">
        <v>44166</v>
      </c>
      <c r="C147" s="72">
        <v>183568195.42466429</v>
      </c>
      <c r="D147" s="72">
        <v>87597597.138820916</v>
      </c>
      <c r="E147" s="73">
        <v>14718109.389882881</v>
      </c>
      <c r="F147" s="72">
        <v>95451040.123604298</v>
      </c>
      <c r="G147" s="72">
        <v>76538411.487957522</v>
      </c>
      <c r="H147" s="72">
        <v>67150242.76036261</v>
      </c>
      <c r="I147" s="72">
        <v>3921395.4024877702</v>
      </c>
      <c r="J147" s="125">
        <v>156587686.26189241</v>
      </c>
      <c r="K147" s="74">
        <v>685532677.98967266</v>
      </c>
      <c r="M147" s="107">
        <v>44166</v>
      </c>
      <c r="N147" s="108">
        <v>11844</v>
      </c>
      <c r="O147" s="108">
        <v>99</v>
      </c>
      <c r="P147" s="108">
        <v>399</v>
      </c>
      <c r="Q147" s="108">
        <v>195</v>
      </c>
      <c r="R147" s="108">
        <v>8519</v>
      </c>
      <c r="S147" s="108">
        <v>2803</v>
      </c>
      <c r="T147" s="108">
        <v>9</v>
      </c>
      <c r="U147" s="138">
        <v>214</v>
      </c>
      <c r="V147" s="109">
        <v>24089</v>
      </c>
    </row>
    <row r="148" spans="2:22" ht="15.5" x14ac:dyDescent="0.35">
      <c r="B148" s="139">
        <v>44197</v>
      </c>
      <c r="C148" s="140">
        <v>182186957.58092183</v>
      </c>
      <c r="D148" s="140">
        <v>89367040.914445147</v>
      </c>
      <c r="E148" s="141">
        <v>14940644.506352801</v>
      </c>
      <c r="F148" s="140">
        <v>97303044.111146167</v>
      </c>
      <c r="G148" s="140">
        <v>76839520.893660739</v>
      </c>
      <c r="H148" s="140">
        <v>68567906.839026675</v>
      </c>
      <c r="I148" s="140">
        <v>3994925.48193041</v>
      </c>
      <c r="J148" s="142">
        <v>156854950.79193717</v>
      </c>
      <c r="K148" s="143">
        <v>690054991.11942089</v>
      </c>
      <c r="M148" s="163">
        <v>44197</v>
      </c>
      <c r="N148" s="164">
        <v>11570</v>
      </c>
      <c r="O148" s="164">
        <v>101</v>
      </c>
      <c r="P148" s="164">
        <v>403</v>
      </c>
      <c r="Q148" s="164">
        <v>200</v>
      </c>
      <c r="R148" s="164">
        <v>8529</v>
      </c>
      <c r="S148" s="164">
        <v>2815</v>
      </c>
      <c r="T148" s="164">
        <v>9</v>
      </c>
      <c r="U148" s="165">
        <v>206</v>
      </c>
      <c r="V148" s="166">
        <v>23840</v>
      </c>
    </row>
    <row r="149" spans="2:22" ht="15.5" x14ac:dyDescent="0.35">
      <c r="B149" s="103">
        <v>44228</v>
      </c>
      <c r="C149" s="104">
        <v>183508037</v>
      </c>
      <c r="D149" s="104">
        <v>86578093</v>
      </c>
      <c r="E149" s="105">
        <v>14817771</v>
      </c>
      <c r="F149" s="104">
        <v>99320780</v>
      </c>
      <c r="G149" s="104">
        <v>77564771</v>
      </c>
      <c r="H149" s="104">
        <v>72005951</v>
      </c>
      <c r="I149" s="104">
        <v>3200003</v>
      </c>
      <c r="J149" s="124">
        <v>152214068</v>
      </c>
      <c r="K149" s="106">
        <v>689209474</v>
      </c>
      <c r="M149" s="107">
        <v>44228</v>
      </c>
      <c r="N149" s="108">
        <v>11644</v>
      </c>
      <c r="O149" s="108">
        <v>105</v>
      </c>
      <c r="P149" s="108">
        <v>407</v>
      </c>
      <c r="Q149" s="108">
        <v>216</v>
      </c>
      <c r="R149" s="108">
        <v>8597</v>
      </c>
      <c r="S149" s="108">
        <v>3009</v>
      </c>
      <c r="T149" s="108">
        <v>9</v>
      </c>
      <c r="U149" s="138">
        <v>212</v>
      </c>
      <c r="V149" s="109">
        <v>24199</v>
      </c>
    </row>
    <row r="150" spans="2:22" ht="15.5" x14ac:dyDescent="0.35">
      <c r="B150" s="103">
        <v>44256</v>
      </c>
      <c r="C150" s="104">
        <v>185233002</v>
      </c>
      <c r="D150" s="104">
        <v>83935077</v>
      </c>
      <c r="E150" s="105">
        <v>14205357</v>
      </c>
      <c r="F150" s="104">
        <v>89451793</v>
      </c>
      <c r="G150" s="104">
        <v>78032431</v>
      </c>
      <c r="H150" s="104">
        <v>74759532</v>
      </c>
      <c r="I150" s="104">
        <v>3195037</v>
      </c>
      <c r="J150" s="124">
        <v>145599513</v>
      </c>
      <c r="K150" s="106">
        <v>674411742</v>
      </c>
      <c r="M150" s="107">
        <v>44256</v>
      </c>
      <c r="N150" s="108">
        <v>11650</v>
      </c>
      <c r="O150" s="108">
        <v>105</v>
      </c>
      <c r="P150" s="108">
        <v>409</v>
      </c>
      <c r="Q150" s="108">
        <v>219</v>
      </c>
      <c r="R150" s="108">
        <v>8653</v>
      </c>
      <c r="S150" s="108">
        <v>3019</v>
      </c>
      <c r="T150" s="108">
        <v>9</v>
      </c>
      <c r="U150" s="138">
        <v>219</v>
      </c>
      <c r="V150" s="109">
        <v>24283</v>
      </c>
    </row>
    <row r="151" spans="2:22" ht="15.5" x14ac:dyDescent="0.35">
      <c r="B151" s="103">
        <v>44287</v>
      </c>
      <c r="C151" s="104">
        <v>188163511</v>
      </c>
      <c r="D151" s="104">
        <v>84199574</v>
      </c>
      <c r="E151" s="105">
        <v>14919426</v>
      </c>
      <c r="F151" s="104">
        <v>90366088</v>
      </c>
      <c r="G151" s="104">
        <v>79143497</v>
      </c>
      <c r="H151" s="104">
        <v>74393836</v>
      </c>
      <c r="I151" s="104">
        <v>3196800</v>
      </c>
      <c r="J151" s="124">
        <v>153674148</v>
      </c>
      <c r="K151" s="106">
        <v>688056860</v>
      </c>
      <c r="M151" s="107">
        <v>44287</v>
      </c>
      <c r="N151" s="108">
        <v>11536</v>
      </c>
      <c r="O151" s="108">
        <v>101</v>
      </c>
      <c r="P151" s="108">
        <v>411</v>
      </c>
      <c r="Q151" s="108">
        <v>211</v>
      </c>
      <c r="R151" s="108">
        <v>8722</v>
      </c>
      <c r="S151" s="108">
        <v>3012</v>
      </c>
      <c r="T151" s="108">
        <v>9</v>
      </c>
      <c r="U151" s="138">
        <v>225</v>
      </c>
      <c r="V151" s="109">
        <v>24227</v>
      </c>
    </row>
    <row r="152" spans="2:22" ht="15.5" x14ac:dyDescent="0.35">
      <c r="B152" s="103">
        <v>44317</v>
      </c>
      <c r="C152" s="104">
        <v>191968389</v>
      </c>
      <c r="D152" s="104">
        <v>84469788</v>
      </c>
      <c r="E152" s="105">
        <v>13849150</v>
      </c>
      <c r="F152" s="104">
        <v>83352812</v>
      </c>
      <c r="G152" s="104">
        <v>80755600</v>
      </c>
      <c r="H152" s="104">
        <v>75323936</v>
      </c>
      <c r="I152" s="104">
        <v>3221048</v>
      </c>
      <c r="J152" s="124">
        <v>155527470</v>
      </c>
      <c r="K152" s="106">
        <v>686344745</v>
      </c>
      <c r="M152" s="107">
        <v>44317</v>
      </c>
      <c r="N152" s="108">
        <v>11104</v>
      </c>
      <c r="O152" s="108">
        <v>102</v>
      </c>
      <c r="P152" s="108">
        <v>415</v>
      </c>
      <c r="Q152" s="108">
        <v>212</v>
      </c>
      <c r="R152" s="108">
        <v>8808</v>
      </c>
      <c r="S152" s="108">
        <v>2782</v>
      </c>
      <c r="T152" s="108">
        <v>9</v>
      </c>
      <c r="U152" s="138">
        <v>226</v>
      </c>
      <c r="V152" s="109">
        <v>23658</v>
      </c>
    </row>
    <row r="153" spans="2:22" ht="15.5" x14ac:dyDescent="0.35">
      <c r="B153" s="103">
        <v>44348</v>
      </c>
      <c r="C153" s="104">
        <v>193674919</v>
      </c>
      <c r="D153" s="104">
        <v>85009332</v>
      </c>
      <c r="E153" s="105">
        <v>13800235</v>
      </c>
      <c r="F153" s="104">
        <v>85230784</v>
      </c>
      <c r="G153" s="104">
        <v>82054705</v>
      </c>
      <c r="H153" s="104">
        <v>75831628</v>
      </c>
      <c r="I153" s="104">
        <v>4008594</v>
      </c>
      <c r="J153" s="124">
        <v>159290743</v>
      </c>
      <c r="K153" s="106">
        <v>698900940</v>
      </c>
      <c r="M153" s="107">
        <v>44348</v>
      </c>
      <c r="N153" s="108">
        <v>11399</v>
      </c>
      <c r="O153" s="108">
        <v>102</v>
      </c>
      <c r="P153" s="108">
        <v>417</v>
      </c>
      <c r="Q153" s="108">
        <v>212</v>
      </c>
      <c r="R153" s="108">
        <v>8808</v>
      </c>
      <c r="S153" s="108">
        <v>3002</v>
      </c>
      <c r="T153" s="108">
        <v>9</v>
      </c>
      <c r="U153" s="138">
        <v>226</v>
      </c>
      <c r="V153" s="109">
        <v>24175</v>
      </c>
    </row>
    <row r="154" spans="2:22" ht="15.5" x14ac:dyDescent="0.35">
      <c r="B154" s="103">
        <v>44378</v>
      </c>
      <c r="C154" s="104">
        <v>194881652</v>
      </c>
      <c r="D154" s="104">
        <v>85408951</v>
      </c>
      <c r="E154" s="105">
        <v>13579290</v>
      </c>
      <c r="F154" s="104">
        <v>87390617</v>
      </c>
      <c r="G154" s="104">
        <v>83093899</v>
      </c>
      <c r="H154" s="104">
        <v>76540250</v>
      </c>
      <c r="I154" s="104">
        <v>3166786</v>
      </c>
      <c r="J154" s="124">
        <v>159962008</v>
      </c>
      <c r="K154" s="106">
        <v>704023453</v>
      </c>
      <c r="M154" s="107">
        <v>44378</v>
      </c>
      <c r="N154" s="108">
        <v>11473</v>
      </c>
      <c r="O154" s="108">
        <v>99</v>
      </c>
      <c r="P154" s="108">
        <v>413</v>
      </c>
      <c r="Q154" s="108">
        <v>215</v>
      </c>
      <c r="R154" s="108">
        <v>8822</v>
      </c>
      <c r="S154" s="108">
        <v>3004</v>
      </c>
      <c r="T154" s="108">
        <v>9</v>
      </c>
      <c r="U154" s="138">
        <v>228</v>
      </c>
      <c r="V154" s="109">
        <v>24263</v>
      </c>
    </row>
    <row r="155" spans="2:22" ht="15.5" x14ac:dyDescent="0.35">
      <c r="B155" s="103">
        <v>44409</v>
      </c>
      <c r="C155" s="104">
        <v>196162086</v>
      </c>
      <c r="D155" s="104">
        <v>86092520</v>
      </c>
      <c r="E155" s="105">
        <v>13649065</v>
      </c>
      <c r="F155" s="104">
        <v>91055774</v>
      </c>
      <c r="G155" s="104">
        <v>84001098</v>
      </c>
      <c r="H155" s="104">
        <v>77380766</v>
      </c>
      <c r="I155" s="104">
        <v>3503347</v>
      </c>
      <c r="J155" s="124">
        <v>165279054</v>
      </c>
      <c r="K155" s="106">
        <v>717123710</v>
      </c>
      <c r="M155" s="107">
        <v>44409</v>
      </c>
      <c r="N155" s="108">
        <v>11479</v>
      </c>
      <c r="O155" s="108">
        <v>101</v>
      </c>
      <c r="P155" s="108">
        <v>416</v>
      </c>
      <c r="Q155" s="108">
        <v>201</v>
      </c>
      <c r="R155" s="108">
        <v>8844</v>
      </c>
      <c r="S155" s="108">
        <v>3014</v>
      </c>
      <c r="T155" s="108">
        <v>9</v>
      </c>
      <c r="U155" s="138">
        <v>226</v>
      </c>
      <c r="V155" s="109">
        <v>24290</v>
      </c>
    </row>
    <row r="156" spans="2:22" ht="15.5" x14ac:dyDescent="0.35">
      <c r="B156" s="103">
        <v>44440</v>
      </c>
      <c r="C156" s="104">
        <v>195108735</v>
      </c>
      <c r="D156" s="104">
        <v>85215530</v>
      </c>
      <c r="E156" s="105">
        <v>13407621</v>
      </c>
      <c r="F156" s="104">
        <v>88575238</v>
      </c>
      <c r="G156" s="104">
        <v>84658014</v>
      </c>
      <c r="H156" s="104">
        <v>78118637</v>
      </c>
      <c r="I156" s="104">
        <v>3470480</v>
      </c>
      <c r="J156" s="124">
        <v>161967771</v>
      </c>
      <c r="K156" s="106">
        <v>710522026</v>
      </c>
      <c r="M156" s="107">
        <v>44440</v>
      </c>
      <c r="N156" s="108">
        <v>11398</v>
      </c>
      <c r="O156" s="108">
        <v>100</v>
      </c>
      <c r="P156" s="108">
        <v>417</v>
      </c>
      <c r="Q156" s="108">
        <v>198</v>
      </c>
      <c r="R156" s="108">
        <v>8846</v>
      </c>
      <c r="S156" s="108">
        <v>3031</v>
      </c>
      <c r="T156" s="108">
        <v>9</v>
      </c>
      <c r="U156" s="138">
        <v>232</v>
      </c>
      <c r="V156" s="109">
        <v>24231</v>
      </c>
    </row>
    <row r="157" spans="2:22" ht="15.5" x14ac:dyDescent="0.35">
      <c r="B157" s="103">
        <v>44470</v>
      </c>
      <c r="C157" s="104">
        <v>195789027</v>
      </c>
      <c r="D157" s="104">
        <v>84484920</v>
      </c>
      <c r="E157" s="105">
        <v>13209038</v>
      </c>
      <c r="F157" s="104">
        <v>84687600</v>
      </c>
      <c r="G157" s="104">
        <v>85448057</v>
      </c>
      <c r="H157" s="104">
        <v>79098994</v>
      </c>
      <c r="I157" s="104">
        <v>4043585</v>
      </c>
      <c r="J157" s="124">
        <v>159069651</v>
      </c>
      <c r="K157" s="106">
        <v>705830872</v>
      </c>
      <c r="M157" s="107">
        <v>44470</v>
      </c>
      <c r="N157" s="108">
        <v>11383</v>
      </c>
      <c r="O157" s="108">
        <v>98</v>
      </c>
      <c r="P157" s="108">
        <v>416</v>
      </c>
      <c r="Q157" s="108">
        <v>204</v>
      </c>
      <c r="R157" s="108">
        <v>8864</v>
      </c>
      <c r="S157" s="108">
        <v>3033</v>
      </c>
      <c r="T157" s="108">
        <v>9</v>
      </c>
      <c r="U157" s="138">
        <v>233</v>
      </c>
      <c r="V157" s="109">
        <v>24240</v>
      </c>
    </row>
    <row r="158" spans="2:22" ht="15.5" x14ac:dyDescent="0.35">
      <c r="B158" s="103">
        <v>44501</v>
      </c>
      <c r="C158" s="104">
        <v>202346573</v>
      </c>
      <c r="D158" s="104">
        <v>84194356</v>
      </c>
      <c r="E158" s="105">
        <v>13022592</v>
      </c>
      <c r="F158" s="104">
        <v>81527296</v>
      </c>
      <c r="G158" s="104">
        <v>87307670</v>
      </c>
      <c r="H158" s="104">
        <v>79168497</v>
      </c>
      <c r="I158" s="104">
        <v>3431901</v>
      </c>
      <c r="J158" s="124">
        <v>158660771</v>
      </c>
      <c r="K158" s="106">
        <v>709659656</v>
      </c>
      <c r="M158" s="107">
        <v>44501</v>
      </c>
      <c r="N158" s="108">
        <v>11504</v>
      </c>
      <c r="O158" s="108">
        <v>103</v>
      </c>
      <c r="P158" s="108">
        <v>409</v>
      </c>
      <c r="Q158" s="108">
        <v>213</v>
      </c>
      <c r="R158" s="108">
        <v>8804</v>
      </c>
      <c r="S158" s="108">
        <v>3039</v>
      </c>
      <c r="T158" s="108">
        <v>9</v>
      </c>
      <c r="U158" s="138">
        <v>242</v>
      </c>
      <c r="V158" s="109">
        <v>24323</v>
      </c>
    </row>
    <row r="159" spans="2:22" ht="16" thickBot="1" x14ac:dyDescent="0.4">
      <c r="B159" s="103">
        <v>44531</v>
      </c>
      <c r="C159" s="104">
        <v>209304342</v>
      </c>
      <c r="D159" s="104">
        <v>84003856</v>
      </c>
      <c r="E159" s="105">
        <v>13111977</v>
      </c>
      <c r="F159" s="104">
        <v>82521230</v>
      </c>
      <c r="G159" s="104">
        <v>85524339</v>
      </c>
      <c r="H159" s="104">
        <v>81002483</v>
      </c>
      <c r="I159" s="104">
        <v>4130391</v>
      </c>
      <c r="J159" s="124">
        <v>176000644</v>
      </c>
      <c r="K159" s="106">
        <v>728465533</v>
      </c>
      <c r="M159" s="107">
        <v>44531</v>
      </c>
      <c r="N159" s="108">
        <v>12346</v>
      </c>
      <c r="O159" s="108">
        <v>107</v>
      </c>
      <c r="P159" s="108">
        <v>413</v>
      </c>
      <c r="Q159" s="108">
        <v>193</v>
      </c>
      <c r="R159" s="108">
        <v>8856</v>
      </c>
      <c r="S159" s="108">
        <v>3054</v>
      </c>
      <c r="T159" s="108">
        <v>9</v>
      </c>
      <c r="U159" s="138">
        <v>254</v>
      </c>
      <c r="V159" s="109">
        <v>25232</v>
      </c>
    </row>
    <row r="160" spans="2:22" ht="15.5" x14ac:dyDescent="0.35">
      <c r="B160" s="85">
        <v>44562</v>
      </c>
      <c r="C160" s="56">
        <v>211633774.02700001</v>
      </c>
      <c r="D160" s="56">
        <v>83104283</v>
      </c>
      <c r="E160" s="57">
        <v>12766962</v>
      </c>
      <c r="F160" s="56">
        <v>84274913</v>
      </c>
      <c r="G160" s="56">
        <v>85959194</v>
      </c>
      <c r="H160" s="56">
        <v>81006372</v>
      </c>
      <c r="I160" s="56">
        <v>4085886</v>
      </c>
      <c r="J160" s="56">
        <v>175426408</v>
      </c>
      <c r="K160" s="58">
        <v>738257792.02699995</v>
      </c>
      <c r="L160"/>
      <c r="M160" s="98">
        <v>44562</v>
      </c>
      <c r="N160" s="60">
        <v>12407</v>
      </c>
      <c r="O160" s="60">
        <v>105</v>
      </c>
      <c r="P160" s="60">
        <v>412</v>
      </c>
      <c r="Q160" s="60">
        <v>203</v>
      </c>
      <c r="R160" s="60">
        <v>8813</v>
      </c>
      <c r="S160" s="60">
        <v>3073</v>
      </c>
      <c r="T160" s="60">
        <v>9</v>
      </c>
      <c r="U160" s="60">
        <v>251</v>
      </c>
      <c r="V160" s="61">
        <v>25273</v>
      </c>
    </row>
    <row r="161" spans="2:22" ht="15.5" x14ac:dyDescent="0.35">
      <c r="B161" s="167">
        <v>44593</v>
      </c>
      <c r="C161" s="37">
        <v>214335252</v>
      </c>
      <c r="D161" s="37">
        <v>81961976</v>
      </c>
      <c r="E161" s="38">
        <v>12649124</v>
      </c>
      <c r="F161" s="37">
        <v>84385617</v>
      </c>
      <c r="G161" s="37">
        <v>86860037</v>
      </c>
      <c r="H161" s="37">
        <v>82847480</v>
      </c>
      <c r="I161" s="37">
        <v>4034934</v>
      </c>
      <c r="J161" s="37">
        <v>174282969</v>
      </c>
      <c r="K161" s="39">
        <f>SUM(C161:J161)</f>
        <v>741357389</v>
      </c>
      <c r="L161"/>
      <c r="M161" s="168">
        <v>44593</v>
      </c>
      <c r="N161" s="49">
        <v>12736</v>
      </c>
      <c r="O161" s="49">
        <v>109</v>
      </c>
      <c r="P161" s="49">
        <v>413</v>
      </c>
      <c r="Q161" s="49">
        <v>220</v>
      </c>
      <c r="R161" s="49">
        <v>8852</v>
      </c>
      <c r="S161" s="49">
        <v>3093</v>
      </c>
      <c r="T161" s="49">
        <v>9</v>
      </c>
      <c r="U161" s="49">
        <v>251</v>
      </c>
      <c r="V161" s="50">
        <f t="shared" ref="V161:V172" si="0">SUM(N161:U161)</f>
        <v>25683</v>
      </c>
    </row>
    <row r="162" spans="2:22" ht="15.5" x14ac:dyDescent="0.35">
      <c r="B162" s="167">
        <v>44621</v>
      </c>
      <c r="C162" s="37">
        <v>214459417</v>
      </c>
      <c r="D162" s="37">
        <v>81253450</v>
      </c>
      <c r="E162" s="38">
        <v>12786339</v>
      </c>
      <c r="F162" s="37">
        <v>86168666</v>
      </c>
      <c r="G162" s="37">
        <v>88310378</v>
      </c>
      <c r="H162" s="37">
        <v>83797192</v>
      </c>
      <c r="I162" s="37">
        <v>4001453</v>
      </c>
      <c r="J162" s="37">
        <v>171413773</v>
      </c>
      <c r="K162" s="39">
        <v>742190668</v>
      </c>
      <c r="L162"/>
      <c r="M162" s="168">
        <v>44621</v>
      </c>
      <c r="N162" s="49">
        <v>12906</v>
      </c>
      <c r="O162" s="49">
        <v>107</v>
      </c>
      <c r="P162" s="49">
        <v>411</v>
      </c>
      <c r="Q162" s="49">
        <v>212</v>
      </c>
      <c r="R162" s="49">
        <v>8901</v>
      </c>
      <c r="S162" s="49">
        <v>3098</v>
      </c>
      <c r="T162" s="49">
        <v>9</v>
      </c>
      <c r="U162" s="49">
        <v>154</v>
      </c>
      <c r="V162" s="50">
        <f t="shared" si="0"/>
        <v>25798</v>
      </c>
    </row>
    <row r="163" spans="2:22" ht="15.5" x14ac:dyDescent="0.35">
      <c r="B163" s="167">
        <v>44652</v>
      </c>
      <c r="C163" s="37">
        <v>216875318</v>
      </c>
      <c r="D163" s="37">
        <v>80561387</v>
      </c>
      <c r="E163" s="38">
        <v>12668374</v>
      </c>
      <c r="F163" s="37">
        <v>86938764</v>
      </c>
      <c r="G163" s="37">
        <v>89456823</v>
      </c>
      <c r="H163" s="37">
        <v>84696180</v>
      </c>
      <c r="I163" s="37">
        <v>4049529</v>
      </c>
      <c r="J163" s="37">
        <v>168805264</v>
      </c>
      <c r="K163" s="39">
        <f t="shared" ref="K163:K172" si="1">SUM(C163:J163)</f>
        <v>744051639</v>
      </c>
      <c r="L163"/>
      <c r="M163" s="168">
        <v>44652</v>
      </c>
      <c r="N163" s="49">
        <v>12994</v>
      </c>
      <c r="O163" s="49">
        <v>107</v>
      </c>
      <c r="P163" s="49">
        <v>413</v>
      </c>
      <c r="Q163" s="49">
        <v>220</v>
      </c>
      <c r="R163" s="49">
        <v>8878</v>
      </c>
      <c r="S163" s="49">
        <v>3101</v>
      </c>
      <c r="T163" s="49">
        <v>9</v>
      </c>
      <c r="U163" s="49">
        <v>157</v>
      </c>
      <c r="V163" s="50">
        <f t="shared" si="0"/>
        <v>25879</v>
      </c>
    </row>
    <row r="164" spans="2:22" ht="15.5" x14ac:dyDescent="0.35">
      <c r="B164" s="167">
        <v>44682</v>
      </c>
      <c r="C164" s="37">
        <v>221577054</v>
      </c>
      <c r="D164" s="37">
        <v>79361541</v>
      </c>
      <c r="E164" s="38">
        <v>12299481</v>
      </c>
      <c r="F164" s="37">
        <v>85997845</v>
      </c>
      <c r="G164" s="37">
        <v>91019531</v>
      </c>
      <c r="H164" s="37">
        <v>84453472</v>
      </c>
      <c r="I164" s="37">
        <v>4065517</v>
      </c>
      <c r="J164" s="37">
        <v>168046155</v>
      </c>
      <c r="K164" s="39">
        <f t="shared" si="1"/>
        <v>746820596</v>
      </c>
      <c r="L164"/>
      <c r="M164" s="168">
        <v>44682</v>
      </c>
      <c r="N164" s="49">
        <v>13076</v>
      </c>
      <c r="O164" s="49">
        <v>108</v>
      </c>
      <c r="P164" s="49">
        <v>416</v>
      </c>
      <c r="Q164" s="49">
        <v>221</v>
      </c>
      <c r="R164" s="49">
        <v>8892</v>
      </c>
      <c r="S164" s="49">
        <v>3110</v>
      </c>
      <c r="T164" s="49">
        <v>9</v>
      </c>
      <c r="U164" s="49">
        <v>154</v>
      </c>
      <c r="V164" s="50">
        <f t="shared" si="0"/>
        <v>25986</v>
      </c>
    </row>
    <row r="165" spans="2:22" ht="15.5" x14ac:dyDescent="0.35">
      <c r="B165" s="167">
        <v>44713</v>
      </c>
      <c r="C165" s="37">
        <v>222365667</v>
      </c>
      <c r="D165" s="37">
        <v>77751429</v>
      </c>
      <c r="E165" s="38">
        <v>12314647</v>
      </c>
      <c r="F165" s="37">
        <v>86591456</v>
      </c>
      <c r="G165" s="37">
        <v>92376480</v>
      </c>
      <c r="H165" s="37">
        <v>86358964</v>
      </c>
      <c r="I165" s="37">
        <v>3879960</v>
      </c>
      <c r="J165" s="37">
        <v>162008838</v>
      </c>
      <c r="K165" s="39">
        <f t="shared" si="1"/>
        <v>743647441</v>
      </c>
      <c r="L165"/>
      <c r="M165" s="168">
        <v>44713</v>
      </c>
      <c r="N165" s="49">
        <v>13111</v>
      </c>
      <c r="O165" s="49">
        <v>108</v>
      </c>
      <c r="P165" s="49">
        <v>411</v>
      </c>
      <c r="Q165" s="49">
        <v>231</v>
      </c>
      <c r="R165" s="49">
        <v>8840</v>
      </c>
      <c r="S165" s="49">
        <v>3114</v>
      </c>
      <c r="T165" s="49">
        <v>9</v>
      </c>
      <c r="U165" s="49">
        <v>154</v>
      </c>
      <c r="V165" s="50">
        <f t="shared" si="0"/>
        <v>25978</v>
      </c>
    </row>
    <row r="166" spans="2:22" ht="16" thickBot="1" x14ac:dyDescent="0.4">
      <c r="B166" s="167">
        <v>44743</v>
      </c>
      <c r="C166" s="40">
        <v>222829099</v>
      </c>
      <c r="D166" s="40">
        <v>77488555</v>
      </c>
      <c r="E166" s="41">
        <v>12225569</v>
      </c>
      <c r="F166" s="40">
        <v>87708022</v>
      </c>
      <c r="G166" s="40">
        <v>93816480</v>
      </c>
      <c r="H166" s="40">
        <v>88667488</v>
      </c>
      <c r="I166" s="40">
        <v>3807158</v>
      </c>
      <c r="J166" s="40">
        <v>157531410</v>
      </c>
      <c r="K166" s="42">
        <f t="shared" si="1"/>
        <v>744073781</v>
      </c>
      <c r="L166"/>
      <c r="M166" s="168">
        <v>44743</v>
      </c>
      <c r="N166" s="51">
        <v>13109</v>
      </c>
      <c r="O166" s="51">
        <v>105</v>
      </c>
      <c r="P166" s="51">
        <v>410</v>
      </c>
      <c r="Q166" s="51">
        <v>234</v>
      </c>
      <c r="R166" s="51">
        <v>8805</v>
      </c>
      <c r="S166" s="51">
        <v>3131</v>
      </c>
      <c r="T166" s="51">
        <v>9</v>
      </c>
      <c r="U166" s="51">
        <v>151</v>
      </c>
      <c r="V166" s="52">
        <f t="shared" si="0"/>
        <v>25954</v>
      </c>
    </row>
    <row r="167" spans="2:22" ht="16" thickBot="1" x14ac:dyDescent="0.4">
      <c r="B167" s="167">
        <v>44774</v>
      </c>
      <c r="C167" s="40">
        <v>225623821</v>
      </c>
      <c r="D167" s="40">
        <v>77696704</v>
      </c>
      <c r="E167" s="40">
        <v>12308871</v>
      </c>
      <c r="F167" s="40">
        <v>89195659</v>
      </c>
      <c r="G167" s="40">
        <v>95647570</v>
      </c>
      <c r="H167" s="40">
        <v>89354268</v>
      </c>
      <c r="I167" s="40">
        <v>3811469</v>
      </c>
      <c r="J167" s="40">
        <v>158033351</v>
      </c>
      <c r="K167" s="42">
        <f t="shared" si="1"/>
        <v>751671713</v>
      </c>
      <c r="L167"/>
      <c r="M167" s="168">
        <v>44774</v>
      </c>
      <c r="N167" s="51">
        <v>13245</v>
      </c>
      <c r="O167" s="51">
        <v>122</v>
      </c>
      <c r="P167" s="51">
        <v>404</v>
      </c>
      <c r="Q167" s="51">
        <v>235</v>
      </c>
      <c r="R167" s="51">
        <v>8817</v>
      </c>
      <c r="S167" s="51">
        <v>3137</v>
      </c>
      <c r="T167" s="51">
        <v>9</v>
      </c>
      <c r="U167" s="51">
        <v>140</v>
      </c>
      <c r="V167" s="52">
        <f t="shared" si="0"/>
        <v>26109</v>
      </c>
    </row>
    <row r="168" spans="2:22" ht="16" thickBot="1" x14ac:dyDescent="0.4">
      <c r="B168" s="167">
        <v>44805</v>
      </c>
      <c r="C168" s="40">
        <v>234887203</v>
      </c>
      <c r="D168" s="40">
        <v>76741417</v>
      </c>
      <c r="E168" s="40">
        <v>12521044</v>
      </c>
      <c r="F168" s="40">
        <v>91231196</v>
      </c>
      <c r="G168" s="40">
        <v>96893206</v>
      </c>
      <c r="H168" s="40">
        <v>90453267</v>
      </c>
      <c r="I168" s="40">
        <v>3765052</v>
      </c>
      <c r="J168" s="40">
        <v>156825494</v>
      </c>
      <c r="K168" s="42">
        <f t="shared" si="1"/>
        <v>763317879</v>
      </c>
      <c r="L168"/>
      <c r="M168" s="168">
        <v>44805</v>
      </c>
      <c r="N168" s="51">
        <v>13263</v>
      </c>
      <c r="O168" s="51">
        <v>96</v>
      </c>
      <c r="P168" s="51">
        <v>399</v>
      </c>
      <c r="Q168" s="51">
        <v>232</v>
      </c>
      <c r="R168" s="51">
        <v>8841</v>
      </c>
      <c r="S168" s="51">
        <v>3153</v>
      </c>
      <c r="T168" s="51">
        <v>9</v>
      </c>
      <c r="U168" s="51">
        <v>140</v>
      </c>
      <c r="V168" s="52">
        <f t="shared" si="0"/>
        <v>26133</v>
      </c>
    </row>
    <row r="169" spans="2:22" ht="16" thickBot="1" x14ac:dyDescent="0.4">
      <c r="B169" s="167">
        <v>44835</v>
      </c>
      <c r="C169" s="40">
        <v>240520014</v>
      </c>
      <c r="D169" s="40">
        <v>75819383</v>
      </c>
      <c r="E169" s="40">
        <v>13829170</v>
      </c>
      <c r="F169" s="40">
        <v>92581456</v>
      </c>
      <c r="G169" s="40">
        <v>98316458</v>
      </c>
      <c r="H169" s="40">
        <v>90928294</v>
      </c>
      <c r="I169" s="40">
        <v>3805983</v>
      </c>
      <c r="J169" s="40">
        <v>152775389</v>
      </c>
      <c r="K169" s="42">
        <f t="shared" si="1"/>
        <v>768576147</v>
      </c>
      <c r="L169"/>
      <c r="M169" s="168">
        <v>44835</v>
      </c>
      <c r="N169" s="51">
        <v>13128</v>
      </c>
      <c r="O169" s="51">
        <v>100</v>
      </c>
      <c r="P169" s="51">
        <v>399</v>
      </c>
      <c r="Q169" s="51">
        <v>234</v>
      </c>
      <c r="R169" s="51">
        <v>8780</v>
      </c>
      <c r="S169" s="51">
        <v>3157</v>
      </c>
      <c r="T169" s="51">
        <v>9</v>
      </c>
      <c r="U169" s="51">
        <v>139</v>
      </c>
      <c r="V169" s="52">
        <f t="shared" si="0"/>
        <v>25946</v>
      </c>
    </row>
    <row r="170" spans="2:22" ht="16" thickBot="1" x14ac:dyDescent="0.4">
      <c r="B170" s="167">
        <v>44866</v>
      </c>
      <c r="C170" s="40">
        <v>243700482</v>
      </c>
      <c r="D170" s="40">
        <v>76921837</v>
      </c>
      <c r="E170" s="40">
        <v>15907138</v>
      </c>
      <c r="F170" s="40">
        <v>91957234</v>
      </c>
      <c r="G170" s="40">
        <v>99424267</v>
      </c>
      <c r="H170" s="40">
        <v>91604894</v>
      </c>
      <c r="I170" s="40">
        <v>3836452</v>
      </c>
      <c r="J170" s="40">
        <v>156455655</v>
      </c>
      <c r="K170" s="42">
        <f t="shared" si="1"/>
        <v>779807959</v>
      </c>
      <c r="L170"/>
      <c r="M170" s="168">
        <v>44866</v>
      </c>
      <c r="N170" s="51">
        <v>13210</v>
      </c>
      <c r="O170" s="51">
        <v>100</v>
      </c>
      <c r="P170" s="51">
        <v>398</v>
      </c>
      <c r="Q170" s="51">
        <v>240</v>
      </c>
      <c r="R170" s="51">
        <v>8798</v>
      </c>
      <c r="S170" s="51">
        <v>3153</v>
      </c>
      <c r="T170" s="51">
        <v>9</v>
      </c>
      <c r="U170" s="51">
        <v>139</v>
      </c>
      <c r="V170" s="52">
        <f t="shared" si="0"/>
        <v>26047</v>
      </c>
    </row>
    <row r="171" spans="2:22" ht="16" thickBot="1" x14ac:dyDescent="0.4">
      <c r="B171" s="167">
        <v>44896</v>
      </c>
      <c r="C171" s="40">
        <v>247557178</v>
      </c>
      <c r="D171" s="40">
        <v>78578968</v>
      </c>
      <c r="E171" s="40">
        <v>21709523</v>
      </c>
      <c r="F171" s="40">
        <v>95442910</v>
      </c>
      <c r="G171" s="40">
        <v>98643742</v>
      </c>
      <c r="H171" s="40">
        <v>94390678</v>
      </c>
      <c r="I171" s="40">
        <v>4194103</v>
      </c>
      <c r="J171" s="40">
        <v>161419565</v>
      </c>
      <c r="K171" s="42">
        <f t="shared" si="1"/>
        <v>801936667</v>
      </c>
      <c r="L171"/>
      <c r="M171" s="168">
        <v>44896</v>
      </c>
      <c r="N171" s="51">
        <v>13616</v>
      </c>
      <c r="O171" s="51">
        <v>102</v>
      </c>
      <c r="P171" s="51">
        <v>401</v>
      </c>
      <c r="Q171" s="51">
        <v>240</v>
      </c>
      <c r="R171" s="51">
        <v>8892</v>
      </c>
      <c r="S171" s="51">
        <v>3175</v>
      </c>
      <c r="T171" s="51">
        <v>9</v>
      </c>
      <c r="U171" s="51">
        <v>134</v>
      </c>
      <c r="V171" s="52">
        <f t="shared" si="0"/>
        <v>26569</v>
      </c>
    </row>
    <row r="172" spans="2:22" ht="16" thickBot="1" x14ac:dyDescent="0.4">
      <c r="B172" s="167">
        <v>44927</v>
      </c>
      <c r="C172" s="40">
        <v>248865083</v>
      </c>
      <c r="D172" s="40">
        <v>81461806</v>
      </c>
      <c r="E172" s="40">
        <v>22964666</v>
      </c>
      <c r="F172" s="40">
        <v>99943678</v>
      </c>
      <c r="G172" s="40">
        <v>98891278</v>
      </c>
      <c r="H172" s="40">
        <v>97639778</v>
      </c>
      <c r="I172" s="40">
        <v>4235578</v>
      </c>
      <c r="J172" s="40">
        <v>173800396</v>
      </c>
      <c r="K172" s="42">
        <v>827802263</v>
      </c>
      <c r="L172"/>
      <c r="M172" s="168">
        <v>44927</v>
      </c>
      <c r="N172" s="51">
        <f>+[3]No_Negocios!$E$9</f>
        <v>13453</v>
      </c>
      <c r="O172" s="51">
        <f>+[3]No_Negocios!$E$15</f>
        <v>103</v>
      </c>
      <c r="P172" s="51">
        <f>+[3]No_Negocios!$E$12</f>
        <v>400</v>
      </c>
      <c r="Q172" s="51">
        <f>+[3]No_Negocios!$E$13+[3]No_Negocios!$E$16</f>
        <v>239</v>
      </c>
      <c r="R172" s="51">
        <f>+[3]No_Negocios!$E$10</f>
        <v>8736</v>
      </c>
      <c r="S172" s="51">
        <f>+[3]No_Negocios!$E$11</f>
        <v>3167</v>
      </c>
      <c r="T172" s="51">
        <f>+[3]No_Negocios!$E$17</f>
        <v>9</v>
      </c>
      <c r="U172" s="51">
        <f>+[3]No_Negocios!$E$13</f>
        <v>139</v>
      </c>
      <c r="V172" s="52">
        <f t="shared" si="0"/>
        <v>26246</v>
      </c>
    </row>
    <row r="173" spans="2:22" x14ac:dyDescent="0.35">
      <c r="B173" s="1" t="s">
        <v>14</v>
      </c>
      <c r="P173" s="145"/>
    </row>
    <row r="174" spans="2:22" x14ac:dyDescent="0.35">
      <c r="B174" s="1" t="s">
        <v>15</v>
      </c>
      <c r="K174" s="144"/>
    </row>
    <row r="175" spans="2:22" x14ac:dyDescent="0.35"/>
    <row r="176" spans="2:22" x14ac:dyDescent="0.35"/>
    <row r="177" spans="2:4" x14ac:dyDescent="0.35">
      <c r="B177"/>
      <c r="C177"/>
      <c r="D177"/>
    </row>
    <row r="178" spans="2:4" x14ac:dyDescent="0.35">
      <c r="B178"/>
      <c r="C178"/>
      <c r="D178"/>
    </row>
    <row r="179" spans="2:4" x14ac:dyDescent="0.35">
      <c r="B179"/>
      <c r="C179"/>
      <c r="D179"/>
    </row>
    <row r="180" spans="2:4" x14ac:dyDescent="0.35">
      <c r="B180"/>
      <c r="C180"/>
      <c r="D180"/>
    </row>
    <row r="181" spans="2:4" x14ac:dyDescent="0.35">
      <c r="B181"/>
      <c r="C181"/>
      <c r="D181"/>
    </row>
    <row r="182" spans="2:4" x14ac:dyDescent="0.35">
      <c r="B182"/>
      <c r="C182"/>
      <c r="D182"/>
    </row>
    <row r="183" spans="2:4" x14ac:dyDescent="0.35">
      <c r="B183"/>
      <c r="C183"/>
      <c r="D183"/>
    </row>
    <row r="184" spans="2:4" x14ac:dyDescent="0.35">
      <c r="B184"/>
      <c r="C184"/>
      <c r="D184"/>
    </row>
    <row r="185" spans="2:4" x14ac:dyDescent="0.35">
      <c r="B185"/>
      <c r="C185"/>
      <c r="D185"/>
    </row>
    <row r="186" spans="2:4" x14ac:dyDescent="0.35">
      <c r="B186"/>
      <c r="C186"/>
      <c r="D186"/>
    </row>
    <row r="187" spans="2:4" x14ac:dyDescent="0.35">
      <c r="B187"/>
      <c r="C187"/>
      <c r="D187"/>
    </row>
    <row r="188" spans="2:4" x14ac:dyDescent="0.35">
      <c r="B188"/>
      <c r="C188"/>
      <c r="D188"/>
    </row>
    <row r="189" spans="2:4" x14ac:dyDescent="0.35">
      <c r="B189"/>
      <c r="C189"/>
      <c r="D189"/>
    </row>
    <row r="190" spans="2:4" x14ac:dyDescent="0.35">
      <c r="B190"/>
      <c r="C190"/>
      <c r="D190"/>
    </row>
    <row r="191" spans="2:4" x14ac:dyDescent="0.35">
      <c r="B191"/>
      <c r="C191"/>
      <c r="D191"/>
    </row>
    <row r="192" spans="2:4" x14ac:dyDescent="0.35">
      <c r="B192"/>
      <c r="C192"/>
      <c r="D192"/>
    </row>
    <row r="193" spans="2:4" x14ac:dyDescent="0.35">
      <c r="B193"/>
      <c r="C193"/>
      <c r="D193"/>
    </row>
    <row r="194" spans="2:4" x14ac:dyDescent="0.35">
      <c r="B194"/>
      <c r="C194"/>
      <c r="D194"/>
    </row>
    <row r="195" spans="2:4" x14ac:dyDescent="0.35">
      <c r="B195"/>
      <c r="C195"/>
      <c r="D195"/>
    </row>
    <row r="196" spans="2:4" x14ac:dyDescent="0.35">
      <c r="B196"/>
      <c r="C196"/>
      <c r="D196"/>
    </row>
    <row r="197" spans="2:4" x14ac:dyDescent="0.35">
      <c r="B197"/>
      <c r="C197"/>
      <c r="D197"/>
    </row>
    <row r="198" spans="2:4" x14ac:dyDescent="0.35">
      <c r="B198"/>
      <c r="C198"/>
      <c r="D198"/>
    </row>
    <row r="199" spans="2:4" x14ac:dyDescent="0.35">
      <c r="B199"/>
      <c r="C199"/>
      <c r="D199"/>
    </row>
    <row r="200" spans="2:4" x14ac:dyDescent="0.35">
      <c r="B200"/>
      <c r="C200"/>
      <c r="D200"/>
    </row>
    <row r="201" spans="2:4" x14ac:dyDescent="0.35">
      <c r="B201"/>
      <c r="C201"/>
      <c r="D201"/>
    </row>
    <row r="202" spans="2:4" x14ac:dyDescent="0.35">
      <c r="B202"/>
      <c r="C202"/>
      <c r="D202"/>
    </row>
    <row r="203" spans="2:4" x14ac:dyDescent="0.35">
      <c r="B203"/>
      <c r="C203"/>
      <c r="D203"/>
    </row>
    <row r="204" spans="2:4" x14ac:dyDescent="0.35">
      <c r="B204"/>
      <c r="C204"/>
      <c r="D204"/>
    </row>
    <row r="205" spans="2:4" x14ac:dyDescent="0.35">
      <c r="B205"/>
      <c r="C205"/>
      <c r="D205"/>
    </row>
    <row r="206" spans="2:4" x14ac:dyDescent="0.35">
      <c r="B206"/>
      <c r="C206"/>
      <c r="D206"/>
    </row>
    <row r="207" spans="2:4" x14ac:dyDescent="0.35">
      <c r="B207"/>
      <c r="C207"/>
      <c r="D207"/>
    </row>
    <row r="208" spans="2:4" x14ac:dyDescent="0.35">
      <c r="B208"/>
    </row>
    <row r="209" spans="2:2" x14ac:dyDescent="0.35">
      <c r="B209"/>
    </row>
    <row r="210" spans="2:2" hidden="1" x14ac:dyDescent="0.35">
      <c r="B210"/>
    </row>
    <row r="211" spans="2:2" hidden="1" x14ac:dyDescent="0.35">
      <c r="B211"/>
    </row>
    <row r="212" spans="2:2" hidden="1" x14ac:dyDescent="0.35">
      <c r="B212"/>
    </row>
    <row r="213" spans="2:2" hidden="1" x14ac:dyDescent="0.35">
      <c r="B213"/>
    </row>
    <row r="214" spans="2:2" hidden="1" x14ac:dyDescent="0.35">
      <c r="B214"/>
    </row>
    <row r="215" spans="2:2" hidden="1" x14ac:dyDescent="0.35">
      <c r="B215"/>
    </row>
    <row r="216" spans="2:2" hidden="1" x14ac:dyDescent="0.35">
      <c r="B216"/>
    </row>
    <row r="217" spans="2:2" hidden="1" x14ac:dyDescent="0.35">
      <c r="B217"/>
    </row>
    <row r="218" spans="2:2" hidden="1" x14ac:dyDescent="0.35">
      <c r="B218"/>
    </row>
    <row r="219" spans="2:2" hidden="1" x14ac:dyDescent="0.35">
      <c r="B219"/>
    </row>
    <row r="220" spans="2:2" hidden="1" x14ac:dyDescent="0.35">
      <c r="B220"/>
    </row>
    <row r="221" spans="2:2" hidden="1" x14ac:dyDescent="0.35">
      <c r="B221"/>
    </row>
    <row r="222" spans="2:2" hidden="1" x14ac:dyDescent="0.35">
      <c r="B222"/>
    </row>
    <row r="223" spans="2:2" hidden="1" x14ac:dyDescent="0.35">
      <c r="B223"/>
    </row>
    <row r="224" spans="2:2" hidden="1" x14ac:dyDescent="0.35">
      <c r="B224"/>
    </row>
    <row r="225" spans="2:2" hidden="1" x14ac:dyDescent="0.35">
      <c r="B225"/>
    </row>
    <row r="226" spans="2:2" hidden="1" x14ac:dyDescent="0.35">
      <c r="B226"/>
    </row>
    <row r="227" spans="2:2" hidden="1" x14ac:dyDescent="0.35">
      <c r="B227"/>
    </row>
    <row r="228" spans="2:2" hidden="1" x14ac:dyDescent="0.35">
      <c r="B228"/>
    </row>
    <row r="229" spans="2:2" hidden="1" x14ac:dyDescent="0.35">
      <c r="B229"/>
    </row>
    <row r="230" spans="2:2" hidden="1" x14ac:dyDescent="0.35">
      <c r="B230"/>
    </row>
    <row r="231" spans="2:2" hidden="1" x14ac:dyDescent="0.35">
      <c r="B231"/>
    </row>
    <row r="232" spans="2:2" hidden="1" x14ac:dyDescent="0.35">
      <c r="B232"/>
    </row>
    <row r="233" spans="2:2" hidden="1" x14ac:dyDescent="0.35">
      <c r="B233"/>
    </row>
    <row r="234" spans="2:2" hidden="1" x14ac:dyDescent="0.35">
      <c r="B234"/>
    </row>
    <row r="235" spans="2:2" hidden="1" x14ac:dyDescent="0.35">
      <c r="B235"/>
    </row>
    <row r="236" spans="2:2" hidden="1" x14ac:dyDescent="0.35">
      <c r="B236"/>
    </row>
    <row r="237" spans="2:2" hidden="1" x14ac:dyDescent="0.35">
      <c r="B237"/>
    </row>
    <row r="238" spans="2:2" hidden="1" x14ac:dyDescent="0.35">
      <c r="B238"/>
    </row>
    <row r="239" spans="2:2" hidden="1" x14ac:dyDescent="0.35">
      <c r="B239"/>
    </row>
    <row r="240" spans="2:2" hidden="1" x14ac:dyDescent="0.35">
      <c r="B240"/>
    </row>
    <row r="241" spans="2:2" hidden="1" x14ac:dyDescent="0.35">
      <c r="B241"/>
    </row>
    <row r="242" spans="2:2" hidden="1" x14ac:dyDescent="0.35">
      <c r="B242"/>
    </row>
    <row r="243" spans="2:2" hidden="1" x14ac:dyDescent="0.35">
      <c r="B243"/>
    </row>
    <row r="244" spans="2:2" hidden="1" x14ac:dyDescent="0.35">
      <c r="B244"/>
    </row>
    <row r="245" spans="2:2" hidden="1" x14ac:dyDescent="0.35">
      <c r="B245"/>
    </row>
    <row r="246" spans="2:2" hidden="1" x14ac:dyDescent="0.35">
      <c r="B246"/>
    </row>
    <row r="247" spans="2:2" hidden="1" x14ac:dyDescent="0.35">
      <c r="B247"/>
    </row>
    <row r="248" spans="2:2" hidden="1" x14ac:dyDescent="0.35">
      <c r="B248"/>
    </row>
    <row r="249" spans="2:2" hidden="1" x14ac:dyDescent="0.35">
      <c r="B249"/>
    </row>
    <row r="250" spans="2:2" hidden="1" x14ac:dyDescent="0.35">
      <c r="B250"/>
    </row>
    <row r="251" spans="2:2" hidden="1" x14ac:dyDescent="0.35">
      <c r="B251"/>
    </row>
    <row r="252" spans="2:2" hidden="1" x14ac:dyDescent="0.35">
      <c r="B252"/>
    </row>
    <row r="253" spans="2:2" hidden="1" x14ac:dyDescent="0.35">
      <c r="B253"/>
    </row>
    <row r="254" spans="2:2" hidden="1" x14ac:dyDescent="0.35">
      <c r="B254"/>
    </row>
    <row r="255" spans="2:2" hidden="1" x14ac:dyDescent="0.35">
      <c r="B255"/>
    </row>
    <row r="256" spans="2:2" hidden="1" x14ac:dyDescent="0.35">
      <c r="B256"/>
    </row>
    <row r="257" spans="2:2" hidden="1" x14ac:dyDescent="0.35">
      <c r="B257"/>
    </row>
    <row r="258" spans="2:2" hidden="1" x14ac:dyDescent="0.35">
      <c r="B258"/>
    </row>
    <row r="259" spans="2:2" hidden="1" x14ac:dyDescent="0.35">
      <c r="B259"/>
    </row>
    <row r="260" spans="2:2" hidden="1" x14ac:dyDescent="0.35">
      <c r="B260"/>
    </row>
    <row r="261" spans="2:2" hidden="1" x14ac:dyDescent="0.35">
      <c r="B261"/>
    </row>
    <row r="262" spans="2:2" hidden="1" x14ac:dyDescent="0.35">
      <c r="B262"/>
    </row>
    <row r="263" spans="2:2" hidden="1" x14ac:dyDescent="0.35">
      <c r="B263"/>
    </row>
    <row r="264" spans="2:2" hidden="1" x14ac:dyDescent="0.35">
      <c r="B264"/>
    </row>
    <row r="265" spans="2:2" hidden="1" x14ac:dyDescent="0.35">
      <c r="B265"/>
    </row>
    <row r="266" spans="2:2" hidden="1" x14ac:dyDescent="0.35">
      <c r="B266"/>
    </row>
    <row r="267" spans="2:2" hidden="1" x14ac:dyDescent="0.35">
      <c r="B267"/>
    </row>
    <row r="268" spans="2:2" hidden="1" x14ac:dyDescent="0.35">
      <c r="B268"/>
    </row>
    <row r="269" spans="2:2" hidden="1" x14ac:dyDescent="0.35">
      <c r="B269"/>
    </row>
    <row r="270" spans="2:2" hidden="1" x14ac:dyDescent="0.35">
      <c r="B270"/>
    </row>
    <row r="281" x14ac:dyDescent="0.35"/>
    <row r="286" x14ac:dyDescent="0.35"/>
    <row r="1048489" x14ac:dyDescent="0.35"/>
    <row r="1048504" x14ac:dyDescent="0.35"/>
    <row r="1048505" x14ac:dyDescent="0.35"/>
    <row r="1048506" x14ac:dyDescent="0.35"/>
    <row r="1048507" x14ac:dyDescent="0.35"/>
    <row r="1048510" x14ac:dyDescent="0.35"/>
    <row r="1048513" x14ac:dyDescent="0.35"/>
    <row r="1048514" x14ac:dyDescent="0.35"/>
    <row r="1048515" x14ac:dyDescent="0.35"/>
    <row r="1048516" x14ac:dyDescent="0.35"/>
    <row r="1048517" x14ac:dyDescent="0.35"/>
    <row r="1048518" x14ac:dyDescent="0.35"/>
    <row r="1048519" x14ac:dyDescent="0.35"/>
    <row r="1048520" x14ac:dyDescent="0.35"/>
    <row r="1048521" x14ac:dyDescent="0.35"/>
    <row r="1048522" x14ac:dyDescent="0.35"/>
    <row r="1048523" x14ac:dyDescent="0.35"/>
    <row r="1048524" x14ac:dyDescent="0.35"/>
    <row r="1048525" x14ac:dyDescent="0.35"/>
    <row r="1048526" x14ac:dyDescent="0.35"/>
    <row r="1048527" x14ac:dyDescent="0.35"/>
    <row r="1048528" x14ac:dyDescent="0.35"/>
    <row r="1048529" x14ac:dyDescent="0.35"/>
    <row r="1048530" x14ac:dyDescent="0.35"/>
    <row r="1048531" x14ac:dyDescent="0.35"/>
    <row r="1048532" x14ac:dyDescent="0.35"/>
    <row r="1048533" x14ac:dyDescent="0.35"/>
    <row r="1048534" x14ac:dyDescent="0.35"/>
    <row r="1048535" x14ac:dyDescent="0.35"/>
    <row r="1048536" x14ac:dyDescent="0.35"/>
    <row r="1048537" x14ac:dyDescent="0.35"/>
    <row r="1048538" x14ac:dyDescent="0.35"/>
    <row r="1048539" x14ac:dyDescent="0.35"/>
    <row r="1048540" x14ac:dyDescent="0.35"/>
    <row r="1048541" x14ac:dyDescent="0.35"/>
    <row r="1048542" x14ac:dyDescent="0.35"/>
    <row r="1048543" x14ac:dyDescent="0.35"/>
    <row r="1048544" x14ac:dyDescent="0.35"/>
    <row r="1048545" x14ac:dyDescent="0.35"/>
    <row r="1048546" x14ac:dyDescent="0.35"/>
    <row r="1048547" x14ac:dyDescent="0.35"/>
    <row r="1048548" x14ac:dyDescent="0.35"/>
    <row r="1048549" x14ac:dyDescent="0.35"/>
    <row r="1048550" x14ac:dyDescent="0.35"/>
    <row r="1048551" x14ac:dyDescent="0.35"/>
    <row r="1048552" x14ac:dyDescent="0.35"/>
    <row r="1048553" x14ac:dyDescent="0.35"/>
    <row r="1048554" x14ac:dyDescent="0.35"/>
    <row r="1048555" x14ac:dyDescent="0.35"/>
    <row r="1048556" x14ac:dyDescent="0.35"/>
    <row r="1048557" x14ac:dyDescent="0.35"/>
    <row r="1048558" x14ac:dyDescent="0.35"/>
    <row r="1048559" x14ac:dyDescent="0.35"/>
    <row r="1048560" x14ac:dyDescent="0.35"/>
    <row r="1048561" x14ac:dyDescent="0.35"/>
    <row r="1048562" x14ac:dyDescent="0.35"/>
    <row r="1048563" x14ac:dyDescent="0.35"/>
    <row r="1048564" x14ac:dyDescent="0.35"/>
    <row r="1048565" x14ac:dyDescent="0.35"/>
    <row r="1048566" x14ac:dyDescent="0.35"/>
    <row r="1048567" x14ac:dyDescent="0.35"/>
    <row r="1048568" x14ac:dyDescent="0.35"/>
    <row r="1048569" x14ac:dyDescent="0.35"/>
    <row r="1048570" x14ac:dyDescent="0.35"/>
    <row r="1048571" x14ac:dyDescent="0.35"/>
    <row r="1048572" x14ac:dyDescent="0.35"/>
    <row r="1048573" x14ac:dyDescent="0.35"/>
    <row r="1048574" x14ac:dyDescent="0.35"/>
    <row r="1048575" x14ac:dyDescent="0.35"/>
    <row r="1048576" x14ac:dyDescent="0.35"/>
  </sheetData>
  <mergeCells count="2">
    <mergeCell ref="B5:K5"/>
    <mergeCell ref="M5:V5"/>
  </mergeCells>
  <pageMargins left="0.7" right="0.7" top="0.75" bottom="0.75" header="0.3" footer="0.3"/>
  <ignoredErrors>
    <ignoredError sqref="K161 V161:V162" formulaRange="1"/>
  </ignoredErrors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Montañez Murillo</cp:lastModifiedBy>
  <dcterms:created xsi:type="dcterms:W3CDTF">2017-02-16T16:56:29Z</dcterms:created>
  <dcterms:modified xsi:type="dcterms:W3CDTF">2023-03-02T16:57:51Z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